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Veselí-Sirákov 2025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4" sheetId="3" r:id="rId3"/>
    <sheet name="SO 201SO 201.4" sheetId="4" r:id="rId4"/>
    <sheet name="SO 201SO 201.5" sheetId="5" r:id="rId5"/>
    <sheet name="SO 201SO 201.6" sheetId="6" r:id="rId6"/>
    <sheet name="SO 201SO 201.7" sheetId="7" r:id="rId7"/>
    <sheet name="SO 201SO 201.8" sheetId="8" r:id="rId8"/>
    <sheet name="SO 901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8"/>
  <c r="O13"/>
  <c r="I13"/>
  <c r="O9"/>
  <c r="I9"/>
  <c i="8" r="I3"/>
  <c r="I52"/>
  <c r="O59"/>
  <c r="I59"/>
  <c r="O56"/>
  <c r="I56"/>
  <c r="O53"/>
  <c r="I53"/>
  <c r="I48"/>
  <c r="O49"/>
  <c r="I49"/>
  <c r="I43"/>
  <c r="O44"/>
  <c r="I44"/>
  <c r="I34"/>
  <c r="O39"/>
  <c r="I39"/>
  <c r="O35"/>
  <c r="I35"/>
  <c r="I29"/>
  <c r="O30"/>
  <c r="I30"/>
  <c r="I14"/>
  <c r="O26"/>
  <c r="I26"/>
  <c r="O22"/>
  <c r="I22"/>
  <c r="O19"/>
  <c r="I19"/>
  <c r="O15"/>
  <c r="I15"/>
  <c r="I9"/>
  <c r="O10"/>
  <c r="I10"/>
  <c i="7" r="I3"/>
  <c r="I37"/>
  <c r="O38"/>
  <c r="I38"/>
  <c r="I32"/>
  <c r="O33"/>
  <c r="I33"/>
  <c r="I27"/>
  <c r="O28"/>
  <c r="I28"/>
  <c r="I14"/>
  <c r="O23"/>
  <c r="I23"/>
  <c r="O19"/>
  <c r="I19"/>
  <c r="O15"/>
  <c r="I15"/>
  <c r="I9"/>
  <c r="O10"/>
  <c r="I10"/>
  <c i="6" r="I3"/>
  <c r="I27"/>
  <c r="O28"/>
  <c r="I28"/>
  <c r="I22"/>
  <c r="O23"/>
  <c r="I23"/>
  <c r="I17"/>
  <c r="O18"/>
  <c r="I18"/>
  <c r="I9"/>
  <c r="O14"/>
  <c r="I14"/>
  <c r="O10"/>
  <c r="I10"/>
  <c i="5" r="I3"/>
  <c r="I54"/>
  <c r="O55"/>
  <c r="I55"/>
  <c r="I49"/>
  <c r="O50"/>
  <c r="I50"/>
  <c r="I44"/>
  <c r="O45"/>
  <c r="I45"/>
  <c r="I31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4" r="I3"/>
  <c r="I66"/>
  <c r="O71"/>
  <c r="I71"/>
  <c r="O67"/>
  <c r="I67"/>
  <c r="I57"/>
  <c r="O62"/>
  <c r="I62"/>
  <c r="O58"/>
  <c r="I58"/>
  <c r="I52"/>
  <c r="O53"/>
  <c r="I53"/>
  <c r="I35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9"/>
  <c r="O10"/>
  <c r="I10"/>
  <c i="3" r="I3"/>
  <c r="I69"/>
  <c r="O74"/>
  <c r="I74"/>
  <c r="O70"/>
  <c r="I70"/>
  <c r="I64"/>
  <c r="O65"/>
  <c r="I65"/>
  <c r="I59"/>
  <c r="O60"/>
  <c r="I60"/>
  <c r="I30"/>
  <c r="O55"/>
  <c r="I55"/>
  <c r="O51"/>
  <c r="I51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2" r="I3"/>
  <c r="I8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<sst xmlns="http://schemas.openxmlformats.org/spreadsheetml/2006/main">
  <si>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</si>
  <si>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</si>
  <si>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</si>
  <si>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ZR 2025 - III/3539 Nové Veselí - Sirákov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</si>
  <si>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</si>
  <si>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</si>
  <si>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</si>
  <si>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</si>
  <si>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</si>
  <si>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</si>
  <si>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</si>
  <si>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</si>
  <si>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vedlejší náklady</t>
  </si>
  <si>
    <t>SO 104</t>
  </si>
  <si>
    <t>Komunikace III/3539 v km 2,512 14 – 5,772 45 (extravilán Újezd – Sirákov)</t>
  </si>
  <si>
    <t>SO 201.4</t>
  </si>
  <si>
    <t>Propustek ev.č. 3539-5P</t>
  </si>
  <si>
    <t>SO 201.5</t>
  </si>
  <si>
    <t>Propustek ev.č.3539-7P</t>
  </si>
  <si>
    <t>SO 201.6</t>
  </si>
  <si>
    <t>Propustek 3539-4P</t>
  </si>
  <si>
    <t>SO 201.7</t>
  </si>
  <si>
    <t>Propustek ev.č.3539-6P</t>
  </si>
  <si>
    <t>SO 201.8</t>
  </si>
  <si>
    <t>Propustek ev.č. 3539-8P</t>
  </si>
  <si>
    <t>SO 901</t>
  </si>
  <si>
    <t>DIO</t>
  </si>
  <si>
    <t>Soupis prací objektu</t>
  </si>
  <si>
    <t>S</t>
  </si>
  <si>
    <t>Stavba:</t>
  </si>
  <si>
    <t>ZR 2025</t>
  </si>
  <si>
    <t>III/3539 Nové Veselí - Sirákov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</si>
  <si>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</si>
  <si>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</si>
  <si>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</si>
  <si>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</si>
  <si>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</si>
  <si>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</si>
  <si>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</si>
  <si>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</si>
  <si>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</si>
  <si>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</si>
  <si>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</si>
  <si>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</si>
  <si>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</si>
  <si>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</si>
  <si>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</si>
  <si>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</si>
  <si>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</si>
  <si>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</si>
  <si>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</si>
  <si>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</si>
  <si>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</si>
  <si>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</si>
  <si>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</si>
  <si>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1.000000 = 1,000 [A]</t>
  </si>
  <si>
    <t>TS</t>
  </si>
  <si>
    <t>zahrnuje veškeré náklady spojené s objednatelem požadovanými zkouškami</t>
  </si>
  <si>
    <t>02911</t>
  </si>
  <si>
    <t>OSTATNÍ POŽADAVKY - GEODETICKÉ ZAMĚŘENÍ - Vytyčení inž. sítí na stavbě</t>
  </si>
  <si>
    <t>zahrnuje veškeré náklady spojené s objednatelem požadovanými pracemi</t>
  </si>
  <si>
    <t>1</t>
  </si>
  <si>
    <t>OSTATNÍ POŽADAVKY - GEODETICKÉ ZAMĚŘENÍ - Pro realizaci stavby</t>
  </si>
  <si>
    <t>KM</t>
  </si>
  <si>
    <t>Pro realizaci stavby</t>
  </si>
  <si>
    <t>3.260310 = 3,260 [A]</t>
  </si>
  <si>
    <t>02943</t>
  </si>
  <si>
    <t>OSTATNÍ POŽADAVKY - VYPRACOVÁNÍ RDS</t>
  </si>
  <si>
    <t>"vypracování RDS u propustků a horská vpusť"_x000d_
 "ČERPÁNÍ SE SOUHLASEM TDS"</t>
  </si>
  <si>
    <t>02944</t>
  </si>
  <si>
    <t>OSTAT POŽADAVKY - DOKUMENTACE SKUTEČ PROVEDENÍ V DIGIT FORMĚ</t>
  </si>
  <si>
    <t>02991</t>
  </si>
  <si>
    <t>OSTATNÍ POŽADAVKY - INFORMAČNÍ TABULE</t>
  </si>
  <si>
    <t>KUS</t>
  </si>
  <si>
    <t xml:space="preserve">Rozměr 2,5 x 1,75m    
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</si>
  <si>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014102</t>
  </si>
  <si>
    <t>POPLATKY ZA SKLÁDKU - Pařezy</t>
  </si>
  <si>
    <t>T</t>
  </si>
  <si>
    <t>pařezy</t>
  </si>
  <si>
    <t>10*0,50 = 5,000 [A]</t>
  </si>
  <si>
    <t>zahrnuje veškeré poplatky provozovateli skládky související s uložením odpadu na skládce.</t>
  </si>
  <si>
    <t>Zemní práce</t>
  </si>
  <si>
    <t>11222</t>
  </si>
  <si>
    <t>ODSTRANĚNÍ PAŘEZŮ D DO 0,9M</t>
  </si>
  <si>
    <t>10.000000 = 10,000 [A]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</si>
  <si>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    
Položka zahrnuje zejména:    
- vytrhání nebo vykopání pařezů    
- veškeré zemní práce spojené s odstraněním pařezů    
- dopravu a uložení pařezů, případně další práce s nimi dle pokynů zadávací dokumentace    
- zásyp jam po pařezech.</t>
  </si>
  <si>
    <t>113724</t>
  </si>
  <si>
    <t>FRÉZOVÁNÍ ZPEVNĚNÝCH PLOCH ASFALTOVÝCH, ODVOZ DO 5KM</t>
  </si>
  <si>
    <t>M3</t>
  </si>
  <si>
    <t>ČERPÁNÍ SE SOUHLASEM TDS</t>
  </si>
  <si>
    <t>frézování v místech hloubkových lokálních sanací tl. 150 mm, materiál bude použit do krajnic 330,2*0,15 = 49,530 [A]_x000d_
frézování zápichy 205,6*0,05 = 10,280 [B]_x000d_
Mezisoučet = 59,810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</si>
  <si>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</si>
  <si>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123731</t>
  </si>
  <si>
    <t>ODKOP PRO SPOD STAVBU SILNIC A ŽELEZNIC TŘ. I, ODVOZ DO 1KM</t>
  </si>
  <si>
    <t xml:space="preserve">"lokální hloubkové sanace, ČERPÁNÍ SE SOUHLASEM TDS  "_x000d_
 "materiál bude rozprostřen v prostoru stavby "_x000d_
 "330,2*0,57=188,21400 [A]"</t>
  </si>
  <si>
    <t xml:space="preserve"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</si>
  <si>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</si>
  <si>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</si>
  <si>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 xml:space="preserve">"uložení materiálu na stavbě  "_x000d_
 "330,2*0,57=188,21400 [A]"</t>
  </si>
  <si>
    <t xml:space="preserve"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</si>
  <si>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</si>
  <si>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</si>
  <si>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56140G</t>
  </si>
  <si>
    <t xml:space="preserve">SMĚSI Z KAMENIVA STMELENÉ CEMENTEM  SC C 8/10</t>
  </si>
  <si>
    <t xml:space="preserve">"SC 8/10 tl. 170 mm  "_x000d_
 "hloubkové lokální sanace, ČERPÁNÍ SE SOUHLASEM TDS  "_x000d_
 330,2*0,17 = 56,134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</si>
  <si>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</si>
  <si>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</si>
  <si>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3</t>
  </si>
  <si>
    <t>VOZOVKOVÉ VRSTVY ZE ŠTĚRKODRTI</t>
  </si>
  <si>
    <t>ŠD 0/63</t>
  </si>
  <si>
    <t xml:space="preserve">"ŠD 0/63 tl. 300 mm + 250 mm "_x000d_
 "hloubkové lokální sanace, ČERPÁNÍ SE SOUHLASEM TDS  "_x000d_
 "330,2*(0,250+0,300)=181,61000 [A]"</t>
  </si>
  <si>
    <t xml:space="preserve">- dodání kameniva předepsané kvality a zrnitosti   
- rozprostření a zhutnění vrstvy v předepsané tloušťce   
- zřízení vrstvy bez rozlišení šířky, pokládání vrstvy po etapách   
- nezahrnuje postřiky, nátěry</t>
  </si>
  <si>
    <t>572213</t>
  </si>
  <si>
    <t>SPOJOVACÍ POSTŘIK Z EMULZE DO 0,5KG/M2</t>
  </si>
  <si>
    <t>M2</t>
  </si>
  <si>
    <t>"spojovací postřik 0,5kg/m2 "_x000d_
 "pod ACO "_x000d_
 "16526,1=16 526,10000 [A] "_x000d_
 "pod ACL "_x000d_
 "16852,1=16 852,10000 [B] "_x000d_
 "pod geomříž "_x000d_
 "330,2*1,1=363,22000 [C] "_x000d_
 "celkem: "_x000d_
 "A+B+C=33 741,42000 [D]"</t>
  </si>
  <si>
    <t xml:space="preserve"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</si>
  <si>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57475</t>
  </si>
  <si>
    <t>VOZOVKOVÉ VÝZTUŽNÉ VRSTVY Z GEOMŘÍŽOVINY</t>
  </si>
  <si>
    <t>Pevnost min. 50/50 kN/m</t>
  </si>
  <si>
    <t xml:space="preserve">"výztužná geomříž 100x100 kN/m, oka 25x25mm  "_x000d_
 "hloubkové lokální sanace - přesah 10%  "_x000d_
 "ČERPÁNÍ SE SOUHLASEM TDS  "_x000d_
 "330,2*1,1=363,22000 [A]"</t>
  </si>
  <si>
    <t xml:space="preserve">- dodání geomříže v požadované kvalitě a v množství včetně přesahů (přesahy započteny v jednotkové ceně)   
- očištění podkladu   
- pokládka geomříže dle předepsaného technologického předpisu</t>
  </si>
  <si>
    <t>574A44</t>
  </si>
  <si>
    <t>ASFALTOVÝ BETON PRO OBRUSNÉ VRSTVY ACO 11+, 11S TL. 50MM</t>
  </si>
  <si>
    <t>ACO 11+ 50/70</t>
  </si>
  <si>
    <t xml:space="preserve">"ACO 11+ tl. 50 mm "_x000d_
 "celoplošně  "_x000d_
 "16526,1=16 526,10000 [A] "</t>
  </si>
  <si>
    <t xml:space="preserve"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</si>
  <si>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</si>
  <si>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</si>
  <si>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16+ 50/70</t>
  </si>
  <si>
    <t>"ACL 16+ tl. průměrně 45 mm "_x000d_
 "16852,1*0,045=758,34450 [A]"</t>
  </si>
  <si>
    <t>58910</t>
  </si>
  <si>
    <t>VÝPLŇ SPAR ASFALTEM</t>
  </si>
  <si>
    <t>m</t>
  </si>
  <si>
    <t>"5,2+15,5+30,4=51,10000 [A]"</t>
  </si>
  <si>
    <t xml:space="preserve">položka zahrnuje:    
- dodávku předepsaného materiálu    
- vyčištění a výplň spar tímto materiálem</t>
  </si>
  <si>
    <t>8</t>
  </si>
  <si>
    <t>Potrubí</t>
  </si>
  <si>
    <t>89721</t>
  </si>
  <si>
    <t>VPUSŤ KANALIZAČNÍ HORSKÁ KOMPLETNÍ MONOLITICKÁ BETONOVÁ</t>
  </si>
  <si>
    <t xml:space="preserve">položka zahrnuje:    
- mříže s rámem, koše na bahno,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nátěry zabraňující soudržnost betonu a bednění,    
- výplň, těsnění  a tmelení spar a spojů,    
- opatření  povrchů  betonu  izolací  proti zemní vlhkosti v částech, kde přijdou do styku se zeminou nebo kamenivem,    
- předepsané podkladní konstrukce</t>
  </si>
  <si>
    <t>9</t>
  </si>
  <si>
    <t>Ostatní konstrukce a práce</t>
  </si>
  <si>
    <t>93808</t>
  </si>
  <si>
    <t>OČIŠTĚNÍ VOZOVEK ZAMETENÍM</t>
  </si>
  <si>
    <t>"zametení vozovky "_x000d_
 "ČERPÁNÍ SE SOUHLASEM TDS "_x000d_
 "16852,1=16 852,10000 [A]"</t>
  </si>
  <si>
    <t>položka zahrnuje očištění předepsaným způsobem včetně odklizení vzniklého odpadu</t>
  </si>
  <si>
    <t>91</t>
  </si>
  <si>
    <t>Doplňující konstrukce a práce</t>
  </si>
  <si>
    <t>91257</t>
  </si>
  <si>
    <t>ODRAŽEČE PROTI ZVĚŘI</t>
  </si>
  <si>
    <t>"prům. vzdálenost cca 25m "_x000d_
 "součástí je i kůl"</t>
  </si>
  <si>
    <t>položka zahrnuje dodání a montáž odražeče včetně připevňovacích dílů</t>
  </si>
  <si>
    <t>919111</t>
  </si>
  <si>
    <t>ŘEZÁNÍ ASFALTOVÉHO KRYTU VOZOVEK TL DO 50MM</t>
  </si>
  <si>
    <t>položka zahrnuje řezání vozovkové vrstvy v předepsané tloušťce, včetně spotřeby vody</t>
  </si>
  <si>
    <t>Objekt:</t>
  </si>
  <si>
    <t>SO 201</t>
  </si>
  <si>
    <t>Propustky</t>
  </si>
  <si>
    <t>O1</t>
  </si>
  <si>
    <t>POPLATKY ZA SKLÁDKU - ŽB, kámen 2400kg/m3</t>
  </si>
  <si>
    <t>"betonová trouba "_x000d_
 "9*0,50=4,50000 [A] "_x000d_
 "vybourané vtokové a výtokové čelo "_x000d_
 "1,2*0,7*0,45*2=0,75600 [B] "_x000d_
 "celkem: "_x000d_
 "A+2,4*B=6,31440 [C]"</t>
  </si>
  <si>
    <t>113132</t>
  </si>
  <si>
    <t>ODSTRANĚNÍ KRYTU ZPEVNĚNÝCH PLOCH S ASFALT POJIVEM, ODVOZ DO 2KM</t>
  </si>
  <si>
    <t xml:space="preserve">"odstranění vozovkového souvrství v tl. 200 mm "_x000d_
 "materiál bude použit zpět do stavby  "_x000d_
 "1,0*7*0,200=1,40000 [A]"</t>
  </si>
  <si>
    <t>123736</t>
  </si>
  <si>
    <t>ODKOP PRO SPOD STAVBU SILNIC A ŽELEZNIC TŘ. I, ODVOZ DO 12KM</t>
  </si>
  <si>
    <t>"odkop zeminy a kameniva nad propustkem "_x000d_
 "materiál bude použit zpět do stavby "_x000d_
 "10*1,0*0,600=6,00000 [A]"</t>
  </si>
  <si>
    <t xml:space="preserve"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</si>
  <si>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132734</t>
  </si>
  <si>
    <t>HLOUBENÍ RÝH ŠÍŘ DO 2M PAŽ I NEPAŽ TŘ. I, ODVOZ DO 5KM</t>
  </si>
  <si>
    <t>"rýha pro propustek "_x000d_
 "materiál bude použit do stavby "_x000d_
 "10*1,0*0,7=7,00000 [A] "_x000d_
 "rýha pro betonový základ pod čela "_x000d_
 "2,0*0,6*0,6*2=1,44000 [B] "_x000d_
 "celkem: "_x000d_
 "A+B=8,44000 [C]"</t>
  </si>
  <si>
    <t xml:space="preserve"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</si>
  <si>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17170</t>
  </si>
  <si>
    <t>ULOŽENÍ SYPANINY DO NÁSYPŮ VRSTEVNATÝCH SE ZHUTNĚNÍM</t>
  </si>
  <si>
    <t>"uložení materiálu ve stavbě "_x000d_
 "6+8,44=14,44000 [A]"</t>
  </si>
  <si>
    <t xml:space="preserve"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</si>
  <si>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</si>
  <si>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</si>
  <si>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"1,50*1,00*0,5*2=1,50000 [A]"</t>
  </si>
  <si>
    <t xml:space="preserve"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</si>
  <si>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4</t>
  </si>
  <si>
    <t>Vodorovné konstrukce</t>
  </si>
  <si>
    <t>451312</t>
  </si>
  <si>
    <t>PODKLADNÍ A VÝPLŇOVÉ VRSTVY Z PROSTÉHO BETONU C12/15</t>
  </si>
  <si>
    <t>"podklad pod základy čel "_x000d_
 "C12/15 - X0 "_x000d_
 "0,7*2,0*0,1*2=0,28000 [A]"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</si>
  <si>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</si>
  <si>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45152</t>
  </si>
  <si>
    <t>PODKLADNÍ A VÝPLŇOVÉ VRSTVY Z KAMENIVA DRCENÉHO</t>
  </si>
  <si>
    <t>"zásyp propustku ze ŠD 0/32, hutněno po vrstvách max. 300 mm "_x000d_
 "(10*1,0*1,15-10*3,14*0,25*0,25)=9,53750 [A]"</t>
  </si>
  <si>
    <t xml:space="preserve">položka zahrnuje dodávku předepsaného kameniva, mimostaveništní a vnitrostaveništní dopravu a jeho uložení    
není-li v zadávací dokumentaci uvedeno jinak, jedná se o nakupovaný materiál</t>
  </si>
  <si>
    <t>45157</t>
  </si>
  <si>
    <t>PODKLADNÍ A VÝPLŇOVÉ VRSTVY Z KAMENIVA TĚŽENÉHO</t>
  </si>
  <si>
    <t>"podklad pod PP/HDPE troubu "_x000d_
 "štěrkopísek ŠP 0/22 tl. 200 mm "_x000d_
 "(10*1,0-0,4*1,0*2)*0,2=1,84000 [A]"</t>
  </si>
  <si>
    <t>465512</t>
  </si>
  <si>
    <t>DLAŽBY Z LOMOVÉHO KAMENE NA MC</t>
  </si>
  <si>
    <t>včetně betonového lože tl. 100 mm</t>
  </si>
  <si>
    <t>"dlažba z lom. kamene tl.150 mm do bet. lože C20/25 XF3 tl. 100 mm "_x000d_
 "odláždění koryta na vtoku a výtoku "_x000d_
 "(3+3)*0,25=1,50000 [A]"</t>
  </si>
  <si>
    <t xml:space="preserve"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</si>
  <si>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"SC 8/10 tl. 150 mm "_x000d_
 "8,5*1,0*0,15=1,27500 [A]"</t>
  </si>
  <si>
    <t>9181C</t>
  </si>
  <si>
    <t>ČELA PROPUSTU Z TRUB DN DO 500MM Z BETONU</t>
  </si>
  <si>
    <t>"kompletní betonové čelo - kolmé vtokové i výtokové"</t>
  </si>
  <si>
    <t xml:space="preserve">Položka zahrnuje kompletní čelo (základ, dřík, římsu)    
- dodání  čerstvého  betonu  (betonové  směsi)  požadované  kvality,  jeho  uložení  do požadovaného tvaru při jakékoliv hustotě výztuže, konzistenci čerstvého betonu a způsobu hutnění, ošetření a ochranu betonu,    
- dodání a osazení výztuže,    
- případně dokumentací předepsaný kamenný obklad,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    
Nezahrnuje zábradlí.</t>
  </si>
  <si>
    <t>9183C3</t>
  </si>
  <si>
    <t>PROPUSTY Z TRUB DN 500MM PLASTOVÝCH</t>
  </si>
  <si>
    <t>"PP/HDPE trouba min. SN 12"</t>
  </si>
  <si>
    <t xml:space="preserve">Položka zahrnuje:    
- dodání a položení potrubí z trub z dokumentací předepsaného materiálu a předepsaného průměru    
- případné úpravy trub (zkrácení, šikmé seříznutí)    
Nezahrnuje podkladní vrstvy a obetonování.</t>
  </si>
  <si>
    <t>96</t>
  </si>
  <si>
    <t>Bourání konstrukcí</t>
  </si>
  <si>
    <t>966138</t>
  </si>
  <si>
    <t>BOURÁNÍ KONSTRUKCÍ Z KAMENE NA MC S ODVOZEM DO 20KM</t>
  </si>
  <si>
    <t>"vybourání vtokového a výtokového čela "_x000d_
 "1,2*0,7*0,45*2=0,75600 [A]"</t>
  </si>
  <si>
    <t xml:space="preserve"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</si>
  <si>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966346</t>
  </si>
  <si>
    <t>BOURÁNÍ PROPUSTŮ Z TRUB DN DO 400MM</t>
  </si>
  <si>
    <t>9.000000 = 9,000 [A]</t>
  </si>
  <si>
    <t xml:space="preserve">položka zahrnuje:    
- odstranění trub včetně případného obetonování a lože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    
- nezahrnuje bourání čel, vtokových a výtokových jímek, odstranění zábradlí</t>
  </si>
  <si>
    <t>"bet. potrubí "_x000d_
 "čela "_x000d_
 "0,576=0,57600 [A] "_x000d_
 "A*2,4=1,38240 [B]"</t>
  </si>
  <si>
    <t>122735</t>
  </si>
  <si>
    <t>ODKOPÁVKY A PROKOPÁVKY OBECNÉ TŘ. I, ODVOZ DO 8KM</t>
  </si>
  <si>
    <t>"odkop zeminy nad vtokovým a výtokovým čelem "_x000d_
 "materiál bude použit ve stavbě "_x000d_
 "2*1,5*0,8+2,15*1,5*1,0=5,62500 [A]"</t>
  </si>
  <si>
    <t>129945</t>
  </si>
  <si>
    <t>ČIŠTĚNÍ POTRUBÍ DN DO 300MM</t>
  </si>
  <si>
    <t>Čištění propustku vč. vtoku, výtoku a příp. tokový jímek</t>
  </si>
  <si>
    <t>"vyčištění úseku na vtoku a výtoku "_x000d_
 "5+5=10,00000 [A]"</t>
  </si>
  <si>
    <t xml:space="preserve"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</si>
  <si>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"rýha pro prodloužení potrubí "_x000d_
 "3,0*0,60*0,40=0,72000 [A]"</t>
  </si>
  <si>
    <t>"uložení materiálu ve stavbě "_x000d_
 "5,625+0,72=6,34500 [A]"</t>
  </si>
  <si>
    <t>451314</t>
  </si>
  <si>
    <t>PODKLADNÍ A VÝPLŇOVÉ VRSTVY Z PROSTÉHO BETONU C25/30</t>
  </si>
  <si>
    <t>"betonová deska pod prodloužení potrubí "_x000d_
 "tl. 300 mm "_x000d_
 "3,0*0,60*0,30=0,54000 [A]"</t>
  </si>
  <si>
    <t>"zásyp prodloužení potrubí ŠD 0/32, hutněno po vrstvách max. 300mm "_x000d_
 "podklad pod bet. desku "_x000d_
 "3*1*1,5=4,50000 [A] "_x000d_
 "zemní krajnice a dosypávky "_x000d_
 "1=1,00000 [B] "_x000d_
 "celkem: "_x000d_
 "A+B=5,50000 [C]"</t>
  </si>
  <si>
    <t xml:space="preserve">"dlažba z lom. kamene tl.150 mm do bet. lože C20/25 XF3 tl. 100 mm "_x000d_
 "odláždění svahu na vtoku i výtoku  "_x000d_
 "(2,85*1,0*2)*0,25=1,42500 [A] "_x000d_
 "odláždění koryta na vtoku a výtoku "_x000d_
 "(3+3)*0,25=1,50000 [B] "_x000d_
 "A+B=2,92500 [C]"</t>
  </si>
  <si>
    <t>899574</t>
  </si>
  <si>
    <t>OBETONOVÁNÍ POTRUBÍ ZE ŽELEZOBETONU DO C25/30 VČETNĚ VÝZTUŽE</t>
  </si>
  <si>
    <t>"obetonování potrubí"</t>
  </si>
  <si>
    <t>9183A2</t>
  </si>
  <si>
    <t>PROPUSTY Z TRUB DN 300MM ŽELEZOBETONOVÝCH</t>
  </si>
  <si>
    <t>3.000000 = 3,000 [A]</t>
  </si>
  <si>
    <t>"vybourání kamenných čel "_x000d_
 "1,2*0,6*0,4*2=0,57600 [A]"</t>
  </si>
  <si>
    <t>12273</t>
  </si>
  <si>
    <t>ODKOPÁVKY A PROKOPÁVKY OBECNÉ TŘ. I</t>
  </si>
  <si>
    <t>"pročištění vtoku a výtoku"_x000d_
 2*3*2*0,25 = 3,000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</si>
  <si>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</si>
  <si>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129958</t>
  </si>
  <si>
    <t>ČIŠTĚNÍ POTRUBÍ DN DO 600MM</t>
  </si>
  <si>
    <t>M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</si>
  <si>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</si>
  <si>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"dlažba z lom. kamene tl.150 mm do bet. lože C20/25 XF3 tl. 100 mm "_x000d_
 "odláždění svahu na vtoku i výtoku  "_x000d_
 (1,6*1,4*2)*0,25 = 1,120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</si>
  <si>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</si>
  <si>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</t>
  </si>
  <si>
    <t>Úpravy povrchů, podlahy, výplně otvorů</t>
  </si>
  <si>
    <t>626112</t>
  </si>
  <si>
    <t>REPROFILACE PODHLEDŮ, SVISLÝCH PLOCH SANAČNÍ MALTOU JEDNOVRST TL 20MM</t>
  </si>
  <si>
    <t>"sanace čel"_x000d_
 (1,6*1,35*2-3,14*0,3*0,3) = 4,037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</si>
  <si>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</si>
  <si>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938542</t>
  </si>
  <si>
    <t>OČIŠTĚNÍ BETON KONSTR OTRYSKÁNÍM TLAK VODOU DO 500 BARŮ</t>
  </si>
  <si>
    <t>2*(1,6*1,35) = 4,320 [A]</t>
  </si>
  <si>
    <t>Položka zahrnuje:
- očištění předepsaným způsobem
- odklizení vzniklého odpadu
Položka nezahrnuje:
- x</t>
  </si>
  <si>
    <t>POPLATKY ZA SKLÁDKU</t>
  </si>
  <si>
    <t>"žb, kámen 2500kg/m3"_x000d_
 1,3*0,8*0,45*2*2,5 = 2,340 [A]</t>
  </si>
  <si>
    <t>Položka zahrnuje:
- veškeré poplatky provozovateli skládky související s uložením odpadu na skládce.
Položka nezahrnuje:
- x</t>
  </si>
  <si>
    <t>1,2*1,5*0,8+1,5*1,3*0,8 = 3,000 [A]</t>
  </si>
  <si>
    <t>"pročištění potrubí, vtoku, výtoku a ploch před "</t>
  </si>
  <si>
    <t>1,5*1*0,5*2 = 1,500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</si>
  <si>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</si>
  <si>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</t>
  </si>
  <si>
    <t>Základy</t>
  </si>
  <si>
    <t>272315</t>
  </si>
  <si>
    <t>ZÁKLADY Z PROSTÉHO BETONU DO C30/37</t>
  </si>
  <si>
    <t>1,5*0,5*0,4*2 = 0,600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</si>
  <si>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</si>
  <si>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 xml:space="preserve">"dlažba z lom. kamene tl.150 mm do bet. lože C20/25 XF3 tl. 100 mm "_x000d_
 "odláždění svahu na vtoku i výtoku  "_x000d_
 (3*2*1)*0,25+(3+3)*0,25 = 3,000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</si>
  <si>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</si>
  <si>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1,3*0,8*0,45*2,4 = 1,123 [A]</t>
  </si>
  <si>
    <t>2*1,3*0,8 = 2,080 [A]</t>
  </si>
  <si>
    <t>129957</t>
  </si>
  <si>
    <t>ČIŠTĚNÍ POTRUBÍ DN DO 500MM</t>
  </si>
  <si>
    <t>1,3*0,6*0,4 = 0,312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</si>
  <si>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</si>
  <si>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1,3*0,5*0,4 = 0,260 [A]</t>
  </si>
  <si>
    <t>1,3*0,8*0,3 = 0,312 [A]</t>
  </si>
  <si>
    <t xml:space="preserve">"dlažba z lom. kamene tl.150 mm do bet. lože C20/25 XF3 tl. 100 mm "_x000d_
 "odláždění svahu na vtoku i výtoku  "_x000d_
 (3+3)*0,25 = 1,500 [A]</t>
  </si>
  <si>
    <t>3,25-3,14*0,25*0,25 = 3,054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</si>
  <si>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</si>
  <si>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9183C1</t>
  </si>
  <si>
    <t>PROPUSTY Z TRUB DN 500MM BETONOVÝCH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</si>
  <si>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</si>
  <si>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1,3*0,8*0,45 = 0,468 [A]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</si>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</sst>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ht="38.25">
      <c r="A11" s="8" t="s">
        <v>13</v>
      </c>
      <c r="B11" s="9" t="s">
        <v>14</v>
      </c>
      <c r="C11" s="10">
        <f>'SO 104'!I3</f>
        <v>0</v>
      </c>
      <c r="D11" s="10">
        <f>SUMIFS('SO 104'!O:O,'SO 104'!A:A,"P")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201SO 201.4'!I3</f>
        <v>0</v>
      </c>
      <c r="D12" s="10">
        <f>SUMIFS('SO 201SO 201.4'!O:O,'SO 201SO 201.4'!A:A,"P")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201SO 201.5'!I3</f>
        <v>0</v>
      </c>
      <c r="D13" s="10">
        <f>SUMIFS('SO 201SO 201.5'!O:O,'SO 201SO 201.5'!A:A,"P")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201SO 201.6'!I3</f>
        <v>0</v>
      </c>
      <c r="D14" s="10">
        <f>SUMIFS('SO 201SO 201.6'!O:O,'SO 201SO 201.6'!A:A,"P")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201SO 201.7'!I3</f>
        <v>0</v>
      </c>
      <c r="D15" s="10">
        <f>SUMIFS('SO 201SO 201.7'!O:O,'SO 201SO 201.7'!A:A,"P")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201SO 201.8'!I3</f>
        <v>0</v>
      </c>
      <c r="D16" s="10">
        <f>SUMIFS('SO 201SO 201.8'!O:O,'SO 201SO 201.8'!A:A,"P")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901'!I3</f>
        <v>0</v>
      </c>
      <c r="D17" s="10">
        <f>SUMIFS('SO 901'!O:O,'SO 901'!A:A,"P")</f>
        <v>0</v>
      </c>
      <c r="E17" s="10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11</v>
      </c>
      <c r="I3" s="24">
        <f>SUMIFS(I8:I32,A8:A32,"SD")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SUMIFS(I9:I32,A9:A32,"P")</f>
        <v>0</v>
      </c>
      <c r="J8" s="35"/>
    </row>
    <row r="9">
      <c r="A9" s="36" t="s">
        <v>48</v>
      </c>
      <c r="B9" s="36">
        <v>1</v>
      </c>
      <c r="C9" s="37" t="s">
        <v>49</v>
      </c>
      <c r="D9" s="36" t="s">
        <v>50</v>
      </c>
      <c r="E9" s="38" t="s">
        <v>51</v>
      </c>
      <c r="F9" s="39" t="s">
        <v>52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53</v>
      </c>
      <c r="B10" s="43"/>
      <c r="C10" s="44"/>
      <c r="D10" s="44"/>
      <c r="E10" s="45" t="s">
        <v>50</v>
      </c>
      <c r="F10" s="44"/>
      <c r="G10" s="44"/>
      <c r="H10" s="44"/>
      <c r="I10" s="44"/>
      <c r="J10" s="46"/>
    </row>
    <row r="11">
      <c r="A11" s="36" t="s">
        <v>54</v>
      </c>
      <c r="B11" s="43"/>
      <c r="C11" s="44"/>
      <c r="D11" s="44"/>
      <c r="E11" s="47" t="s">
        <v>55</v>
      </c>
      <c r="F11" s="44"/>
      <c r="G11" s="44"/>
      <c r="H11" s="44"/>
      <c r="I11" s="44"/>
      <c r="J11" s="46"/>
    </row>
    <row r="12" ht="30">
      <c r="A12" s="36" t="s">
        <v>56</v>
      </c>
      <c r="B12" s="43"/>
      <c r="C12" s="44"/>
      <c r="D12" s="44"/>
      <c r="E12" s="38" t="s">
        <v>57</v>
      </c>
      <c r="F12" s="44"/>
      <c r="G12" s="44"/>
      <c r="H12" s="44"/>
      <c r="I12" s="44"/>
      <c r="J12" s="46"/>
    </row>
    <row r="13" ht="30">
      <c r="A13" s="36" t="s">
        <v>48</v>
      </c>
      <c r="B13" s="36">
        <v>3</v>
      </c>
      <c r="C13" s="37" t="s">
        <v>58</v>
      </c>
      <c r="D13" s="36" t="s">
        <v>50</v>
      </c>
      <c r="E13" s="38" t="s">
        <v>59</v>
      </c>
      <c r="F13" s="39" t="s">
        <v>52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53</v>
      </c>
      <c r="B14" s="43"/>
      <c r="C14" s="44"/>
      <c r="D14" s="44"/>
      <c r="E14" s="45" t="s">
        <v>50</v>
      </c>
      <c r="F14" s="44"/>
      <c r="G14" s="44"/>
      <c r="H14" s="44"/>
      <c r="I14" s="44"/>
      <c r="J14" s="46"/>
    </row>
    <row r="15">
      <c r="A15" s="36" t="s">
        <v>54</v>
      </c>
      <c r="B15" s="43"/>
      <c r="C15" s="44"/>
      <c r="D15" s="44"/>
      <c r="E15" s="47" t="s">
        <v>55</v>
      </c>
      <c r="F15" s="44"/>
      <c r="G15" s="44"/>
      <c r="H15" s="44"/>
      <c r="I15" s="44"/>
      <c r="J15" s="46"/>
    </row>
    <row r="16" ht="30">
      <c r="A16" s="36" t="s">
        <v>56</v>
      </c>
      <c r="B16" s="43"/>
      <c r="C16" s="44"/>
      <c r="D16" s="44"/>
      <c r="E16" s="38" t="s">
        <v>60</v>
      </c>
      <c r="F16" s="44"/>
      <c r="G16" s="44"/>
      <c r="H16" s="44"/>
      <c r="I16" s="44"/>
      <c r="J16" s="46"/>
    </row>
    <row r="17">
      <c r="A17" s="36" t="s">
        <v>48</v>
      </c>
      <c r="B17" s="36">
        <v>2</v>
      </c>
      <c r="C17" s="37" t="s">
        <v>58</v>
      </c>
      <c r="D17" s="36" t="s">
        <v>61</v>
      </c>
      <c r="E17" s="38" t="s">
        <v>62</v>
      </c>
      <c r="F17" s="39" t="s">
        <v>63</v>
      </c>
      <c r="G17" s="40">
        <v>3.2599999999999998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53</v>
      </c>
      <c r="B18" s="43"/>
      <c r="C18" s="44"/>
      <c r="D18" s="44"/>
      <c r="E18" s="38" t="s">
        <v>64</v>
      </c>
      <c r="F18" s="44"/>
      <c r="G18" s="44"/>
      <c r="H18" s="44"/>
      <c r="I18" s="44"/>
      <c r="J18" s="46"/>
    </row>
    <row r="19">
      <c r="A19" s="36" t="s">
        <v>54</v>
      </c>
      <c r="B19" s="43"/>
      <c r="C19" s="44"/>
      <c r="D19" s="44"/>
      <c r="E19" s="47" t="s">
        <v>65</v>
      </c>
      <c r="F19" s="44"/>
      <c r="G19" s="44"/>
      <c r="H19" s="44"/>
      <c r="I19" s="44"/>
      <c r="J19" s="46"/>
    </row>
    <row r="20" ht="30">
      <c r="A20" s="36" t="s">
        <v>56</v>
      </c>
      <c r="B20" s="43"/>
      <c r="C20" s="44"/>
      <c r="D20" s="44"/>
      <c r="E20" s="38" t="s">
        <v>60</v>
      </c>
      <c r="F20" s="44"/>
      <c r="G20" s="44"/>
      <c r="H20" s="44"/>
      <c r="I20" s="44"/>
      <c r="J20" s="46"/>
    </row>
    <row r="21">
      <c r="A21" s="36" t="s">
        <v>48</v>
      </c>
      <c r="B21" s="36">
        <v>7</v>
      </c>
      <c r="C21" s="37" t="s">
        <v>66</v>
      </c>
      <c r="D21" s="36" t="s">
        <v>50</v>
      </c>
      <c r="E21" s="38" t="s">
        <v>67</v>
      </c>
      <c r="F21" s="39" t="s">
        <v>52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53</v>
      </c>
      <c r="B22" s="43"/>
      <c r="C22" s="44"/>
      <c r="D22" s="44"/>
      <c r="E22" s="45" t="s">
        <v>50</v>
      </c>
      <c r="F22" s="44"/>
      <c r="G22" s="44"/>
      <c r="H22" s="44"/>
      <c r="I22" s="44"/>
      <c r="J22" s="46"/>
    </row>
    <row r="23" ht="30">
      <c r="A23" s="36" t="s">
        <v>54</v>
      </c>
      <c r="B23" s="43"/>
      <c r="C23" s="44"/>
      <c r="D23" s="44"/>
      <c r="E23" s="47" t="s">
        <v>68</v>
      </c>
      <c r="F23" s="44"/>
      <c r="G23" s="44"/>
      <c r="H23" s="44"/>
      <c r="I23" s="44"/>
      <c r="J23" s="46"/>
    </row>
    <row r="24" ht="30">
      <c r="A24" s="36" t="s">
        <v>56</v>
      </c>
      <c r="B24" s="43"/>
      <c r="C24" s="44"/>
      <c r="D24" s="44"/>
      <c r="E24" s="38" t="s">
        <v>60</v>
      </c>
      <c r="F24" s="44"/>
      <c r="G24" s="44"/>
      <c r="H24" s="44"/>
      <c r="I24" s="44"/>
      <c r="J24" s="46"/>
    </row>
    <row r="25">
      <c r="A25" s="36" t="s">
        <v>48</v>
      </c>
      <c r="B25" s="36">
        <v>4</v>
      </c>
      <c r="C25" s="37" t="s">
        <v>69</v>
      </c>
      <c r="D25" s="36" t="s">
        <v>50</v>
      </c>
      <c r="E25" s="38" t="s">
        <v>70</v>
      </c>
      <c r="F25" s="39" t="s">
        <v>52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53</v>
      </c>
      <c r="B26" s="43"/>
      <c r="C26" s="44"/>
      <c r="D26" s="44"/>
      <c r="E26" s="45" t="s">
        <v>50</v>
      </c>
      <c r="F26" s="44"/>
      <c r="G26" s="44"/>
      <c r="H26" s="44"/>
      <c r="I26" s="44"/>
      <c r="J26" s="46"/>
    </row>
    <row r="27">
      <c r="A27" s="36" t="s">
        <v>54</v>
      </c>
      <c r="B27" s="43"/>
      <c r="C27" s="44"/>
      <c r="D27" s="44"/>
      <c r="E27" s="47" t="s">
        <v>55</v>
      </c>
      <c r="F27" s="44"/>
      <c r="G27" s="44"/>
      <c r="H27" s="44"/>
      <c r="I27" s="44"/>
      <c r="J27" s="46"/>
    </row>
    <row r="28" ht="30">
      <c r="A28" s="36" t="s">
        <v>56</v>
      </c>
      <c r="B28" s="43"/>
      <c r="C28" s="44"/>
      <c r="D28" s="44"/>
      <c r="E28" s="38" t="s">
        <v>60</v>
      </c>
      <c r="F28" s="44"/>
      <c r="G28" s="44"/>
      <c r="H28" s="44"/>
      <c r="I28" s="44"/>
      <c r="J28" s="46"/>
    </row>
    <row r="29">
      <c r="A29" s="36" t="s">
        <v>48</v>
      </c>
      <c r="B29" s="36">
        <v>5</v>
      </c>
      <c r="C29" s="37" t="s">
        <v>71</v>
      </c>
      <c r="D29" s="36" t="s">
        <v>50</v>
      </c>
      <c r="E29" s="38" t="s">
        <v>72</v>
      </c>
      <c r="F29" s="39" t="s">
        <v>73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53</v>
      </c>
      <c r="B30" s="43"/>
      <c r="C30" s="44"/>
      <c r="D30" s="44"/>
      <c r="E30" s="45" t="s">
        <v>50</v>
      </c>
      <c r="F30" s="44"/>
      <c r="G30" s="44"/>
      <c r="H30" s="44"/>
      <c r="I30" s="44"/>
      <c r="J30" s="46"/>
    </row>
    <row r="31">
      <c r="A31" s="36" t="s">
        <v>54</v>
      </c>
      <c r="B31" s="43"/>
      <c r="C31" s="44"/>
      <c r="D31" s="44"/>
      <c r="E31" s="47" t="s">
        <v>55</v>
      </c>
      <c r="F31" s="44"/>
      <c r="G31" s="44"/>
      <c r="H31" s="44"/>
      <c r="I31" s="44"/>
      <c r="J31" s="46"/>
    </row>
    <row r="32" ht="120">
      <c r="A32" s="36" t="s">
        <v>56</v>
      </c>
      <c r="B32" s="48"/>
      <c r="C32" s="49"/>
      <c r="D32" s="49"/>
      <c r="E32" s="38" t="s">
        <v>74</v>
      </c>
      <c r="F32" s="49"/>
      <c r="G32" s="49"/>
      <c r="H32" s="49"/>
      <c r="I32" s="49"/>
      <c r="J3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13</v>
      </c>
      <c r="I3" s="24">
        <f>SUMIFS(I8:I77,A8:A77,"SD")</f>
        <v>0</v>
      </c>
      <c r="J3" s="18"/>
      <c r="O3">
        <v>0</v>
      </c>
      <c r="P3">
        <v>2</v>
      </c>
    </row>
    <row r="4" ht="30">
      <c r="A4" s="3" t="s">
        <v>32</v>
      </c>
      <c r="B4" s="19" t="s">
        <v>33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SUMIFS(I9:I12,A9:A12,"P")</f>
        <v>0</v>
      </c>
      <c r="J8" s="35"/>
    </row>
    <row r="9">
      <c r="A9" s="36" t="s">
        <v>48</v>
      </c>
      <c r="B9" s="36">
        <v>16</v>
      </c>
      <c r="C9" s="37" t="s">
        <v>75</v>
      </c>
      <c r="D9" s="36" t="s">
        <v>50</v>
      </c>
      <c r="E9" s="38" t="s">
        <v>76</v>
      </c>
      <c r="F9" s="39" t="s">
        <v>77</v>
      </c>
      <c r="G9" s="40">
        <v>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53</v>
      </c>
      <c r="B10" s="43"/>
      <c r="C10" s="44"/>
      <c r="D10" s="44"/>
      <c r="E10" s="38" t="s">
        <v>78</v>
      </c>
      <c r="F10" s="44"/>
      <c r="G10" s="44"/>
      <c r="H10" s="44"/>
      <c r="I10" s="44"/>
      <c r="J10" s="46"/>
    </row>
    <row r="11">
      <c r="A11" s="36" t="s">
        <v>54</v>
      </c>
      <c r="B11" s="43"/>
      <c r="C11" s="44"/>
      <c r="D11" s="44"/>
      <c r="E11" s="47" t="s">
        <v>79</v>
      </c>
      <c r="F11" s="44"/>
      <c r="G11" s="44"/>
      <c r="H11" s="44"/>
      <c r="I11" s="44"/>
      <c r="J11" s="46"/>
    </row>
    <row r="12" ht="30">
      <c r="A12" s="36" t="s">
        <v>56</v>
      </c>
      <c r="B12" s="43"/>
      <c r="C12" s="44"/>
      <c r="D12" s="44"/>
      <c r="E12" s="38" t="s">
        <v>80</v>
      </c>
      <c r="F12" s="44"/>
      <c r="G12" s="44"/>
      <c r="H12" s="44"/>
      <c r="I12" s="44"/>
      <c r="J12" s="46"/>
    </row>
    <row r="13">
      <c r="A13" s="30" t="s">
        <v>45</v>
      </c>
      <c r="B13" s="31"/>
      <c r="C13" s="32" t="s">
        <v>61</v>
      </c>
      <c r="D13" s="33"/>
      <c r="E13" s="30" t="s">
        <v>81</v>
      </c>
      <c r="F13" s="33"/>
      <c r="G13" s="33"/>
      <c r="H13" s="33"/>
      <c r="I13" s="34">
        <f>SUMIFS(I14:I29,A14:A29,"P")</f>
        <v>0</v>
      </c>
      <c r="J13" s="35"/>
    </row>
    <row r="14">
      <c r="A14" s="36" t="s">
        <v>48</v>
      </c>
      <c r="B14" s="36">
        <v>15</v>
      </c>
      <c r="C14" s="37" t="s">
        <v>82</v>
      </c>
      <c r="D14" s="36" t="s">
        <v>50</v>
      </c>
      <c r="E14" s="38" t="s">
        <v>83</v>
      </c>
      <c r="F14" s="39" t="s">
        <v>73</v>
      </c>
      <c r="G14" s="40">
        <v>10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53</v>
      </c>
      <c r="B15" s="43"/>
      <c r="C15" s="44"/>
      <c r="D15" s="44"/>
      <c r="E15" s="45" t="s">
        <v>50</v>
      </c>
      <c r="F15" s="44"/>
      <c r="G15" s="44"/>
      <c r="H15" s="44"/>
      <c r="I15" s="44"/>
      <c r="J15" s="46"/>
    </row>
    <row r="16">
      <c r="A16" s="36" t="s">
        <v>54</v>
      </c>
      <c r="B16" s="43"/>
      <c r="C16" s="44"/>
      <c r="D16" s="44"/>
      <c r="E16" s="47" t="s">
        <v>84</v>
      </c>
      <c r="F16" s="44"/>
      <c r="G16" s="44"/>
      <c r="H16" s="44"/>
      <c r="I16" s="44"/>
      <c r="J16" s="46"/>
    </row>
    <row r="17" ht="150">
      <c r="A17" s="36" t="s">
        <v>56</v>
      </c>
      <c r="B17" s="43"/>
      <c r="C17" s="44"/>
      <c r="D17" s="44"/>
      <c r="E17" s="38" t="s">
        <v>85</v>
      </c>
      <c r="F17" s="44"/>
      <c r="G17" s="44"/>
      <c r="H17" s="44"/>
      <c r="I17" s="44"/>
      <c r="J17" s="46"/>
    </row>
    <row r="18">
      <c r="A18" s="36" t="s">
        <v>48</v>
      </c>
      <c r="B18" s="36">
        <v>1</v>
      </c>
      <c r="C18" s="37" t="s">
        <v>86</v>
      </c>
      <c r="D18" s="36" t="s">
        <v>50</v>
      </c>
      <c r="E18" s="38" t="s">
        <v>87</v>
      </c>
      <c r="F18" s="39" t="s">
        <v>88</v>
      </c>
      <c r="G18" s="40">
        <v>59.810000000000002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53</v>
      </c>
      <c r="B19" s="43"/>
      <c r="C19" s="44"/>
      <c r="D19" s="44"/>
      <c r="E19" s="38" t="s">
        <v>89</v>
      </c>
      <c r="F19" s="44"/>
      <c r="G19" s="44"/>
      <c r="H19" s="44"/>
      <c r="I19" s="44"/>
      <c r="J19" s="46"/>
    </row>
    <row r="20" ht="60">
      <c r="A20" s="36" t="s">
        <v>54</v>
      </c>
      <c r="B20" s="43"/>
      <c r="C20" s="44"/>
      <c r="D20" s="44"/>
      <c r="E20" s="47" t="s">
        <v>90</v>
      </c>
      <c r="F20" s="44"/>
      <c r="G20" s="44"/>
      <c r="H20" s="44"/>
      <c r="I20" s="44"/>
      <c r="J20" s="46"/>
    </row>
    <row r="21" ht="90">
      <c r="A21" s="36" t="s">
        <v>56</v>
      </c>
      <c r="B21" s="43"/>
      <c r="C21" s="44"/>
      <c r="D21" s="44"/>
      <c r="E21" s="38" t="s">
        <v>91</v>
      </c>
      <c r="F21" s="44"/>
      <c r="G21" s="44"/>
      <c r="H21" s="44"/>
      <c r="I21" s="44"/>
      <c r="J21" s="46"/>
    </row>
    <row r="22">
      <c r="A22" s="36" t="s">
        <v>48</v>
      </c>
      <c r="B22" s="36">
        <v>2</v>
      </c>
      <c r="C22" s="37" t="s">
        <v>92</v>
      </c>
      <c r="D22" s="36" t="s">
        <v>50</v>
      </c>
      <c r="E22" s="38" t="s">
        <v>93</v>
      </c>
      <c r="F22" s="39" t="s">
        <v>88</v>
      </c>
      <c r="G22" s="40">
        <v>188.214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53</v>
      </c>
      <c r="B23" s="43"/>
      <c r="C23" s="44"/>
      <c r="D23" s="44"/>
      <c r="E23" s="45" t="s">
        <v>50</v>
      </c>
      <c r="F23" s="44"/>
      <c r="G23" s="44"/>
      <c r="H23" s="44"/>
      <c r="I23" s="44"/>
      <c r="J23" s="46"/>
    </row>
    <row r="24" ht="45">
      <c r="A24" s="36" t="s">
        <v>54</v>
      </c>
      <c r="B24" s="43"/>
      <c r="C24" s="44"/>
      <c r="D24" s="44"/>
      <c r="E24" s="47" t="s">
        <v>94</v>
      </c>
      <c r="F24" s="44"/>
      <c r="G24" s="44"/>
      <c r="H24" s="44"/>
      <c r="I24" s="44"/>
      <c r="J24" s="46"/>
    </row>
    <row r="25" ht="409.5">
      <c r="A25" s="36" t="s">
        <v>56</v>
      </c>
      <c r="B25" s="43"/>
      <c r="C25" s="44"/>
      <c r="D25" s="44"/>
      <c r="E25" s="38" t="s">
        <v>95</v>
      </c>
      <c r="F25" s="44"/>
      <c r="G25" s="44"/>
      <c r="H25" s="44"/>
      <c r="I25" s="44"/>
      <c r="J25" s="46"/>
    </row>
    <row r="26">
      <c r="A26" s="36" t="s">
        <v>48</v>
      </c>
      <c r="B26" s="36">
        <v>17</v>
      </c>
      <c r="C26" s="37" t="s">
        <v>96</v>
      </c>
      <c r="D26" s="36" t="s">
        <v>50</v>
      </c>
      <c r="E26" s="38" t="s">
        <v>97</v>
      </c>
      <c r="F26" s="39" t="s">
        <v>88</v>
      </c>
      <c r="G26" s="40">
        <v>188.214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53</v>
      </c>
      <c r="B27" s="43"/>
      <c r="C27" s="44"/>
      <c r="D27" s="44"/>
      <c r="E27" s="45" t="s">
        <v>50</v>
      </c>
      <c r="F27" s="44"/>
      <c r="G27" s="44"/>
      <c r="H27" s="44"/>
      <c r="I27" s="44"/>
      <c r="J27" s="46"/>
    </row>
    <row r="28" ht="30">
      <c r="A28" s="36" t="s">
        <v>54</v>
      </c>
      <c r="B28" s="43"/>
      <c r="C28" s="44"/>
      <c r="D28" s="44"/>
      <c r="E28" s="47" t="s">
        <v>98</v>
      </c>
      <c r="F28" s="44"/>
      <c r="G28" s="44"/>
      <c r="H28" s="44"/>
      <c r="I28" s="44"/>
      <c r="J28" s="46"/>
    </row>
    <row r="29" ht="240">
      <c r="A29" s="36" t="s">
        <v>56</v>
      </c>
      <c r="B29" s="43"/>
      <c r="C29" s="44"/>
      <c r="D29" s="44"/>
      <c r="E29" s="38" t="s">
        <v>99</v>
      </c>
      <c r="F29" s="44"/>
      <c r="G29" s="44"/>
      <c r="H29" s="44"/>
      <c r="I29" s="44"/>
      <c r="J29" s="46"/>
    </row>
    <row r="30">
      <c r="A30" s="30" t="s">
        <v>45</v>
      </c>
      <c r="B30" s="31"/>
      <c r="C30" s="32" t="s">
        <v>100</v>
      </c>
      <c r="D30" s="33"/>
      <c r="E30" s="30" t="s">
        <v>101</v>
      </c>
      <c r="F30" s="33"/>
      <c r="G30" s="33"/>
      <c r="H30" s="33"/>
      <c r="I30" s="34">
        <f>SUMIFS(I31:I58,A31:A58,"P")</f>
        <v>0</v>
      </c>
      <c r="J30" s="35"/>
    </row>
    <row r="31">
      <c r="A31" s="36" t="s">
        <v>48</v>
      </c>
      <c r="B31" s="36">
        <v>4</v>
      </c>
      <c r="C31" s="37" t="s">
        <v>102</v>
      </c>
      <c r="D31" s="36" t="s">
        <v>50</v>
      </c>
      <c r="E31" s="38" t="s">
        <v>103</v>
      </c>
      <c r="F31" s="39" t="s">
        <v>88</v>
      </c>
      <c r="G31" s="40">
        <v>56.134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53</v>
      </c>
      <c r="B32" s="43"/>
      <c r="C32" s="44"/>
      <c r="D32" s="44"/>
      <c r="E32" s="45" t="s">
        <v>50</v>
      </c>
      <c r="F32" s="44"/>
      <c r="G32" s="44"/>
      <c r="H32" s="44"/>
      <c r="I32" s="44"/>
      <c r="J32" s="46"/>
    </row>
    <row r="33" ht="45">
      <c r="A33" s="36" t="s">
        <v>54</v>
      </c>
      <c r="B33" s="43"/>
      <c r="C33" s="44"/>
      <c r="D33" s="44"/>
      <c r="E33" s="47" t="s">
        <v>104</v>
      </c>
      <c r="F33" s="44"/>
      <c r="G33" s="44"/>
      <c r="H33" s="44"/>
      <c r="I33" s="44"/>
      <c r="J33" s="46"/>
    </row>
    <row r="34" ht="165">
      <c r="A34" s="36" t="s">
        <v>56</v>
      </c>
      <c r="B34" s="43"/>
      <c r="C34" s="44"/>
      <c r="D34" s="44"/>
      <c r="E34" s="38" t="s">
        <v>105</v>
      </c>
      <c r="F34" s="44"/>
      <c r="G34" s="44"/>
      <c r="H34" s="44"/>
      <c r="I34" s="44"/>
      <c r="J34" s="46"/>
    </row>
    <row r="35">
      <c r="A35" s="36" t="s">
        <v>48</v>
      </c>
      <c r="B35" s="36">
        <v>3</v>
      </c>
      <c r="C35" s="37" t="s">
        <v>106</v>
      </c>
      <c r="D35" s="36" t="s">
        <v>107</v>
      </c>
      <c r="E35" s="38" t="s">
        <v>108</v>
      </c>
      <c r="F35" s="39" t="s">
        <v>88</v>
      </c>
      <c r="G35" s="40">
        <v>181.61000000000001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53</v>
      </c>
      <c r="B36" s="43"/>
      <c r="C36" s="44"/>
      <c r="D36" s="44"/>
      <c r="E36" s="38" t="s">
        <v>109</v>
      </c>
      <c r="F36" s="44"/>
      <c r="G36" s="44"/>
      <c r="H36" s="44"/>
      <c r="I36" s="44"/>
      <c r="J36" s="46"/>
    </row>
    <row r="37" ht="45">
      <c r="A37" s="36" t="s">
        <v>54</v>
      </c>
      <c r="B37" s="43"/>
      <c r="C37" s="44"/>
      <c r="D37" s="44"/>
      <c r="E37" s="47" t="s">
        <v>110</v>
      </c>
      <c r="F37" s="44"/>
      <c r="G37" s="44"/>
      <c r="H37" s="44"/>
      <c r="I37" s="44"/>
      <c r="J37" s="46"/>
    </row>
    <row r="38" ht="60">
      <c r="A38" s="36" t="s">
        <v>56</v>
      </c>
      <c r="B38" s="43"/>
      <c r="C38" s="44"/>
      <c r="D38" s="44"/>
      <c r="E38" s="38" t="s">
        <v>111</v>
      </c>
      <c r="F38" s="44"/>
      <c r="G38" s="44"/>
      <c r="H38" s="44"/>
      <c r="I38" s="44"/>
      <c r="J38" s="46"/>
    </row>
    <row r="39">
      <c r="A39" s="36" t="s">
        <v>48</v>
      </c>
      <c r="B39" s="36">
        <v>6</v>
      </c>
      <c r="C39" s="37" t="s">
        <v>112</v>
      </c>
      <c r="D39" s="36" t="s">
        <v>50</v>
      </c>
      <c r="E39" s="38" t="s">
        <v>113</v>
      </c>
      <c r="F39" s="39" t="s">
        <v>114</v>
      </c>
      <c r="G39" s="40">
        <v>33741.419999999998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53</v>
      </c>
      <c r="B40" s="43"/>
      <c r="C40" s="44"/>
      <c r="D40" s="44"/>
      <c r="E40" s="45" t="s">
        <v>50</v>
      </c>
      <c r="F40" s="44"/>
      <c r="G40" s="44"/>
      <c r="H40" s="44"/>
      <c r="I40" s="44"/>
      <c r="J40" s="46"/>
    </row>
    <row r="41" ht="135">
      <c r="A41" s="36" t="s">
        <v>54</v>
      </c>
      <c r="B41" s="43"/>
      <c r="C41" s="44"/>
      <c r="D41" s="44"/>
      <c r="E41" s="47" t="s">
        <v>115</v>
      </c>
      <c r="F41" s="44"/>
      <c r="G41" s="44"/>
      <c r="H41" s="44"/>
      <c r="I41" s="44"/>
      <c r="J41" s="46"/>
    </row>
    <row r="42" ht="75">
      <c r="A42" s="36" t="s">
        <v>56</v>
      </c>
      <c r="B42" s="43"/>
      <c r="C42" s="44"/>
      <c r="D42" s="44"/>
      <c r="E42" s="38" t="s">
        <v>116</v>
      </c>
      <c r="F42" s="44"/>
      <c r="G42" s="44"/>
      <c r="H42" s="44"/>
      <c r="I42" s="44"/>
      <c r="J42" s="46"/>
    </row>
    <row r="43">
      <c r="A43" s="36" t="s">
        <v>48</v>
      </c>
      <c r="B43" s="36">
        <v>5</v>
      </c>
      <c r="C43" s="37" t="s">
        <v>117</v>
      </c>
      <c r="D43" s="36" t="s">
        <v>50</v>
      </c>
      <c r="E43" s="38" t="s">
        <v>118</v>
      </c>
      <c r="F43" s="39" t="s">
        <v>114</v>
      </c>
      <c r="G43" s="40">
        <v>363.22000000000003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53</v>
      </c>
      <c r="B44" s="43"/>
      <c r="C44" s="44"/>
      <c r="D44" s="44"/>
      <c r="E44" s="38" t="s">
        <v>119</v>
      </c>
      <c r="F44" s="44"/>
      <c r="G44" s="44"/>
      <c r="H44" s="44"/>
      <c r="I44" s="44"/>
      <c r="J44" s="46"/>
    </row>
    <row r="45" ht="60">
      <c r="A45" s="36" t="s">
        <v>54</v>
      </c>
      <c r="B45" s="43"/>
      <c r="C45" s="44"/>
      <c r="D45" s="44"/>
      <c r="E45" s="47" t="s">
        <v>120</v>
      </c>
      <c r="F45" s="44"/>
      <c r="G45" s="44"/>
      <c r="H45" s="44"/>
      <c r="I45" s="44"/>
      <c r="J45" s="46"/>
    </row>
    <row r="46" ht="60">
      <c r="A46" s="36" t="s">
        <v>56</v>
      </c>
      <c r="B46" s="43"/>
      <c r="C46" s="44"/>
      <c r="D46" s="44"/>
      <c r="E46" s="38" t="s">
        <v>121</v>
      </c>
      <c r="F46" s="44"/>
      <c r="G46" s="44"/>
      <c r="H46" s="44"/>
      <c r="I46" s="44"/>
      <c r="J46" s="46"/>
    </row>
    <row r="47">
      <c r="A47" s="36" t="s">
        <v>48</v>
      </c>
      <c r="B47" s="36">
        <v>8</v>
      </c>
      <c r="C47" s="37" t="s">
        <v>122</v>
      </c>
      <c r="D47" s="36" t="s">
        <v>50</v>
      </c>
      <c r="E47" s="38" t="s">
        <v>123</v>
      </c>
      <c r="F47" s="39" t="s">
        <v>114</v>
      </c>
      <c r="G47" s="40">
        <v>16526.099999999999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53</v>
      </c>
      <c r="B48" s="43"/>
      <c r="C48" s="44"/>
      <c r="D48" s="44"/>
      <c r="E48" s="38" t="s">
        <v>124</v>
      </c>
      <c r="F48" s="44"/>
      <c r="G48" s="44"/>
      <c r="H48" s="44"/>
      <c r="I48" s="44"/>
      <c r="J48" s="46"/>
    </row>
    <row r="49" ht="45">
      <c r="A49" s="36" t="s">
        <v>54</v>
      </c>
      <c r="B49" s="43"/>
      <c r="C49" s="44"/>
      <c r="D49" s="44"/>
      <c r="E49" s="47" t="s">
        <v>125</v>
      </c>
      <c r="F49" s="44"/>
      <c r="G49" s="44"/>
      <c r="H49" s="44"/>
      <c r="I49" s="44"/>
      <c r="J49" s="46"/>
    </row>
    <row r="50" ht="165">
      <c r="A50" s="36" t="s">
        <v>56</v>
      </c>
      <c r="B50" s="43"/>
      <c r="C50" s="44"/>
      <c r="D50" s="44"/>
      <c r="E50" s="38" t="s">
        <v>126</v>
      </c>
      <c r="F50" s="44"/>
      <c r="G50" s="44"/>
      <c r="H50" s="44"/>
      <c r="I50" s="44"/>
      <c r="J50" s="46"/>
    </row>
    <row r="51">
      <c r="A51" s="36" t="s">
        <v>48</v>
      </c>
      <c r="B51" s="36">
        <v>7</v>
      </c>
      <c r="C51" s="37" t="s">
        <v>127</v>
      </c>
      <c r="D51" s="36" t="s">
        <v>50</v>
      </c>
      <c r="E51" s="38" t="s">
        <v>128</v>
      </c>
      <c r="F51" s="39" t="s">
        <v>88</v>
      </c>
      <c r="G51" s="40">
        <v>758.34500000000003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53</v>
      </c>
      <c r="B52" s="43"/>
      <c r="C52" s="44"/>
      <c r="D52" s="44"/>
      <c r="E52" s="38" t="s">
        <v>129</v>
      </c>
      <c r="F52" s="44"/>
      <c r="G52" s="44"/>
      <c r="H52" s="44"/>
      <c r="I52" s="44"/>
      <c r="J52" s="46"/>
    </row>
    <row r="53" ht="30">
      <c r="A53" s="36" t="s">
        <v>54</v>
      </c>
      <c r="B53" s="43"/>
      <c r="C53" s="44"/>
      <c r="D53" s="44"/>
      <c r="E53" s="47" t="s">
        <v>130</v>
      </c>
      <c r="F53" s="44"/>
      <c r="G53" s="44"/>
      <c r="H53" s="44"/>
      <c r="I53" s="44"/>
      <c r="J53" s="46"/>
    </row>
    <row r="54" ht="165">
      <c r="A54" s="36" t="s">
        <v>56</v>
      </c>
      <c r="B54" s="43"/>
      <c r="C54" s="44"/>
      <c r="D54" s="44"/>
      <c r="E54" s="38" t="s">
        <v>126</v>
      </c>
      <c r="F54" s="44"/>
      <c r="G54" s="44"/>
      <c r="H54" s="44"/>
      <c r="I54" s="44"/>
      <c r="J54" s="46"/>
    </row>
    <row r="55">
      <c r="A55" s="36" t="s">
        <v>48</v>
      </c>
      <c r="B55" s="36">
        <v>10</v>
      </c>
      <c r="C55" s="37" t="s">
        <v>131</v>
      </c>
      <c r="D55" s="36" t="s">
        <v>50</v>
      </c>
      <c r="E55" s="38" t="s">
        <v>132</v>
      </c>
      <c r="F55" s="39" t="s">
        <v>133</v>
      </c>
      <c r="G55" s="40">
        <v>51.100000000000001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53</v>
      </c>
      <c r="B56" s="43"/>
      <c r="C56" s="44"/>
      <c r="D56" s="44"/>
      <c r="E56" s="45" t="s">
        <v>50</v>
      </c>
      <c r="F56" s="44"/>
      <c r="G56" s="44"/>
      <c r="H56" s="44"/>
      <c r="I56" s="44"/>
      <c r="J56" s="46"/>
    </row>
    <row r="57">
      <c r="A57" s="36" t="s">
        <v>54</v>
      </c>
      <c r="B57" s="43"/>
      <c r="C57" s="44"/>
      <c r="D57" s="44"/>
      <c r="E57" s="47" t="s">
        <v>134</v>
      </c>
      <c r="F57" s="44"/>
      <c r="G57" s="44"/>
      <c r="H57" s="44"/>
      <c r="I57" s="44"/>
      <c r="J57" s="46"/>
    </row>
    <row r="58" ht="45">
      <c r="A58" s="36" t="s">
        <v>56</v>
      </c>
      <c r="B58" s="43"/>
      <c r="C58" s="44"/>
      <c r="D58" s="44"/>
      <c r="E58" s="38" t="s">
        <v>135</v>
      </c>
      <c r="F58" s="44"/>
      <c r="G58" s="44"/>
      <c r="H58" s="44"/>
      <c r="I58" s="44"/>
      <c r="J58" s="46"/>
    </row>
    <row r="59">
      <c r="A59" s="30" t="s">
        <v>45</v>
      </c>
      <c r="B59" s="31"/>
      <c r="C59" s="32" t="s">
        <v>136</v>
      </c>
      <c r="D59" s="33"/>
      <c r="E59" s="30" t="s">
        <v>137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48</v>
      </c>
      <c r="B60" s="36">
        <v>14</v>
      </c>
      <c r="C60" s="37" t="s">
        <v>138</v>
      </c>
      <c r="D60" s="36" t="s">
        <v>50</v>
      </c>
      <c r="E60" s="38" t="s">
        <v>139</v>
      </c>
      <c r="F60" s="39" t="s">
        <v>73</v>
      </c>
      <c r="G60" s="40">
        <v>1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53</v>
      </c>
      <c r="B61" s="43"/>
      <c r="C61" s="44"/>
      <c r="D61" s="44"/>
      <c r="E61" s="45" t="s">
        <v>50</v>
      </c>
      <c r="F61" s="44"/>
      <c r="G61" s="44"/>
      <c r="H61" s="44"/>
      <c r="I61" s="44"/>
      <c r="J61" s="46"/>
    </row>
    <row r="62">
      <c r="A62" s="36" t="s">
        <v>54</v>
      </c>
      <c r="B62" s="43"/>
      <c r="C62" s="44"/>
      <c r="D62" s="44"/>
      <c r="E62" s="47" t="s">
        <v>55</v>
      </c>
      <c r="F62" s="44"/>
      <c r="G62" s="44"/>
      <c r="H62" s="44"/>
      <c r="I62" s="44"/>
      <c r="J62" s="46"/>
    </row>
    <row r="63" ht="315">
      <c r="A63" s="36" t="s">
        <v>56</v>
      </c>
      <c r="B63" s="43"/>
      <c r="C63" s="44"/>
      <c r="D63" s="44"/>
      <c r="E63" s="38" t="s">
        <v>140</v>
      </c>
      <c r="F63" s="44"/>
      <c r="G63" s="44"/>
      <c r="H63" s="44"/>
      <c r="I63" s="44"/>
      <c r="J63" s="46"/>
    </row>
    <row r="64">
      <c r="A64" s="30" t="s">
        <v>45</v>
      </c>
      <c r="B64" s="31"/>
      <c r="C64" s="32" t="s">
        <v>141</v>
      </c>
      <c r="D64" s="33"/>
      <c r="E64" s="30" t="s">
        <v>142</v>
      </c>
      <c r="F64" s="33"/>
      <c r="G64" s="33"/>
      <c r="H64" s="33"/>
      <c r="I64" s="34">
        <f>SUMIFS(I65:I68,A65:A68,"P")</f>
        <v>0</v>
      </c>
      <c r="J64" s="35"/>
    </row>
    <row r="65">
      <c r="A65" s="36" t="s">
        <v>48</v>
      </c>
      <c r="B65" s="36">
        <v>9</v>
      </c>
      <c r="C65" s="37" t="s">
        <v>143</v>
      </c>
      <c r="D65" s="36" t="s">
        <v>50</v>
      </c>
      <c r="E65" s="38" t="s">
        <v>144</v>
      </c>
      <c r="F65" s="39" t="s">
        <v>114</v>
      </c>
      <c r="G65" s="40">
        <v>16852.099999999999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53</v>
      </c>
      <c r="B66" s="43"/>
      <c r="C66" s="44"/>
      <c r="D66" s="44"/>
      <c r="E66" s="45" t="s">
        <v>50</v>
      </c>
      <c r="F66" s="44"/>
      <c r="G66" s="44"/>
      <c r="H66" s="44"/>
      <c r="I66" s="44"/>
      <c r="J66" s="46"/>
    </row>
    <row r="67" ht="45">
      <c r="A67" s="36" t="s">
        <v>54</v>
      </c>
      <c r="B67" s="43"/>
      <c r="C67" s="44"/>
      <c r="D67" s="44"/>
      <c r="E67" s="47" t="s">
        <v>145</v>
      </c>
      <c r="F67" s="44"/>
      <c r="G67" s="44"/>
      <c r="H67" s="44"/>
      <c r="I67" s="44"/>
      <c r="J67" s="46"/>
    </row>
    <row r="68" ht="30">
      <c r="A68" s="36" t="s">
        <v>56</v>
      </c>
      <c r="B68" s="43"/>
      <c r="C68" s="44"/>
      <c r="D68" s="44"/>
      <c r="E68" s="38" t="s">
        <v>146</v>
      </c>
      <c r="F68" s="44"/>
      <c r="G68" s="44"/>
      <c r="H68" s="44"/>
      <c r="I68" s="44"/>
      <c r="J68" s="46"/>
    </row>
    <row r="69">
      <c r="A69" s="30" t="s">
        <v>45</v>
      </c>
      <c r="B69" s="31"/>
      <c r="C69" s="32" t="s">
        <v>147</v>
      </c>
      <c r="D69" s="33"/>
      <c r="E69" s="30" t="s">
        <v>148</v>
      </c>
      <c r="F69" s="33"/>
      <c r="G69" s="33"/>
      <c r="H69" s="33"/>
      <c r="I69" s="34">
        <f>SUMIFS(I70:I77,A70:A77,"P")</f>
        <v>0</v>
      </c>
      <c r="J69" s="35"/>
    </row>
    <row r="70">
      <c r="A70" s="36" t="s">
        <v>48</v>
      </c>
      <c r="B70" s="36">
        <v>12</v>
      </c>
      <c r="C70" s="37" t="s">
        <v>149</v>
      </c>
      <c r="D70" s="36" t="s">
        <v>50</v>
      </c>
      <c r="E70" s="38" t="s">
        <v>150</v>
      </c>
      <c r="F70" s="39" t="s">
        <v>73</v>
      </c>
      <c r="G70" s="40">
        <v>74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53</v>
      </c>
      <c r="B71" s="43"/>
      <c r="C71" s="44"/>
      <c r="D71" s="44"/>
      <c r="E71" s="45" t="s">
        <v>50</v>
      </c>
      <c r="F71" s="44"/>
      <c r="G71" s="44"/>
      <c r="H71" s="44"/>
      <c r="I71" s="44"/>
      <c r="J71" s="46"/>
    </row>
    <row r="72" ht="30">
      <c r="A72" s="36" t="s">
        <v>54</v>
      </c>
      <c r="B72" s="43"/>
      <c r="C72" s="44"/>
      <c r="D72" s="44"/>
      <c r="E72" s="47" t="s">
        <v>151</v>
      </c>
      <c r="F72" s="44"/>
      <c r="G72" s="44"/>
      <c r="H72" s="44"/>
      <c r="I72" s="44"/>
      <c r="J72" s="46"/>
    </row>
    <row r="73">
      <c r="A73" s="36" t="s">
        <v>56</v>
      </c>
      <c r="B73" s="43"/>
      <c r="C73" s="44"/>
      <c r="D73" s="44"/>
      <c r="E73" s="38" t="s">
        <v>152</v>
      </c>
      <c r="F73" s="44"/>
      <c r="G73" s="44"/>
      <c r="H73" s="44"/>
      <c r="I73" s="44"/>
      <c r="J73" s="46"/>
    </row>
    <row r="74">
      <c r="A74" s="36" t="s">
        <v>48</v>
      </c>
      <c r="B74" s="36">
        <v>11</v>
      </c>
      <c r="C74" s="37" t="s">
        <v>153</v>
      </c>
      <c r="D74" s="36" t="s">
        <v>50</v>
      </c>
      <c r="E74" s="38" t="s">
        <v>154</v>
      </c>
      <c r="F74" s="39" t="s">
        <v>133</v>
      </c>
      <c r="G74" s="40">
        <v>51.100000000000001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53</v>
      </c>
      <c r="B75" s="43"/>
      <c r="C75" s="44"/>
      <c r="D75" s="44"/>
      <c r="E75" s="45" t="s">
        <v>50</v>
      </c>
      <c r="F75" s="44"/>
      <c r="G75" s="44"/>
      <c r="H75" s="44"/>
      <c r="I75" s="44"/>
      <c r="J75" s="46"/>
    </row>
    <row r="76">
      <c r="A76" s="36" t="s">
        <v>54</v>
      </c>
      <c r="B76" s="43"/>
      <c r="C76" s="44"/>
      <c r="D76" s="44"/>
      <c r="E76" s="47" t="s">
        <v>134</v>
      </c>
      <c r="F76" s="44"/>
      <c r="G76" s="44"/>
      <c r="H76" s="44"/>
      <c r="I76" s="44"/>
      <c r="J76" s="46"/>
    </row>
    <row r="77" ht="30">
      <c r="A77" s="36" t="s">
        <v>56</v>
      </c>
      <c r="B77" s="48"/>
      <c r="C77" s="49"/>
      <c r="D77" s="49"/>
      <c r="E77" s="38" t="s">
        <v>155</v>
      </c>
      <c r="F77" s="49"/>
      <c r="G77" s="49"/>
      <c r="H77" s="49"/>
      <c r="I77" s="49"/>
      <c r="J77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15</v>
      </c>
      <c r="I3" s="24">
        <f>SUMIFS(I9:I74,A9:A74,"SD")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156</v>
      </c>
      <c r="C4" s="20" t="s">
        <v>157</v>
      </c>
      <c r="D4" s="21"/>
      <c r="E4" s="22" t="s">
        <v>158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159</v>
      </c>
      <c r="B5" s="19" t="s">
        <v>33</v>
      </c>
      <c r="C5" s="20" t="s">
        <v>15</v>
      </c>
      <c r="D5" s="21"/>
      <c r="E5" s="22" t="s">
        <v>16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47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48</v>
      </c>
      <c r="B10" s="36">
        <v>1</v>
      </c>
      <c r="C10" s="37" t="s">
        <v>75</v>
      </c>
      <c r="D10" s="36" t="s">
        <v>61</v>
      </c>
      <c r="E10" s="38" t="s">
        <v>160</v>
      </c>
      <c r="F10" s="39" t="s">
        <v>77</v>
      </c>
      <c r="G10" s="40">
        <v>6.3140000000000001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45" t="s">
        <v>50</v>
      </c>
      <c r="F11" s="44"/>
      <c r="G11" s="44"/>
      <c r="H11" s="44"/>
      <c r="I11" s="44"/>
      <c r="J11" s="46"/>
    </row>
    <row r="12" ht="90">
      <c r="A12" s="36" t="s">
        <v>54</v>
      </c>
      <c r="B12" s="43"/>
      <c r="C12" s="44"/>
      <c r="D12" s="44"/>
      <c r="E12" s="47" t="s">
        <v>161</v>
      </c>
      <c r="F12" s="44"/>
      <c r="G12" s="44"/>
      <c r="H12" s="44"/>
      <c r="I12" s="44"/>
      <c r="J12" s="46"/>
    </row>
    <row r="13" ht="30">
      <c r="A13" s="36" t="s">
        <v>56</v>
      </c>
      <c r="B13" s="43"/>
      <c r="C13" s="44"/>
      <c r="D13" s="44"/>
      <c r="E13" s="38" t="s">
        <v>80</v>
      </c>
      <c r="F13" s="44"/>
      <c r="G13" s="44"/>
      <c r="H13" s="44"/>
      <c r="I13" s="44"/>
      <c r="J13" s="46"/>
    </row>
    <row r="14">
      <c r="A14" s="30" t="s">
        <v>45</v>
      </c>
      <c r="B14" s="31"/>
      <c r="C14" s="32" t="s">
        <v>61</v>
      </c>
      <c r="D14" s="33"/>
      <c r="E14" s="30" t="s">
        <v>81</v>
      </c>
      <c r="F14" s="33"/>
      <c r="G14" s="33"/>
      <c r="H14" s="33"/>
      <c r="I14" s="34">
        <f>SUMIFS(I15:I34,A15:A34,"P")</f>
        <v>0</v>
      </c>
      <c r="J14" s="35"/>
    </row>
    <row r="15" ht="30">
      <c r="A15" s="36" t="s">
        <v>48</v>
      </c>
      <c r="B15" s="36">
        <v>3</v>
      </c>
      <c r="C15" s="37" t="s">
        <v>162</v>
      </c>
      <c r="D15" s="36" t="s">
        <v>50</v>
      </c>
      <c r="E15" s="38" t="s">
        <v>163</v>
      </c>
      <c r="F15" s="39" t="s">
        <v>88</v>
      </c>
      <c r="G15" s="40">
        <v>1.3999999999999999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53</v>
      </c>
      <c r="B16" s="43"/>
      <c r="C16" s="44"/>
      <c r="D16" s="44"/>
      <c r="E16" s="45" t="s">
        <v>50</v>
      </c>
      <c r="F16" s="44"/>
      <c r="G16" s="44"/>
      <c r="H16" s="44"/>
      <c r="I16" s="44"/>
      <c r="J16" s="46"/>
    </row>
    <row r="17" ht="45">
      <c r="A17" s="36" t="s">
        <v>54</v>
      </c>
      <c r="B17" s="43"/>
      <c r="C17" s="44"/>
      <c r="D17" s="44"/>
      <c r="E17" s="47" t="s">
        <v>164</v>
      </c>
      <c r="F17" s="44"/>
      <c r="G17" s="44"/>
      <c r="H17" s="44"/>
      <c r="I17" s="44"/>
      <c r="J17" s="46"/>
    </row>
    <row r="18" ht="90">
      <c r="A18" s="36" t="s">
        <v>56</v>
      </c>
      <c r="B18" s="43"/>
      <c r="C18" s="44"/>
      <c r="D18" s="44"/>
      <c r="E18" s="38" t="s">
        <v>91</v>
      </c>
      <c r="F18" s="44"/>
      <c r="G18" s="44"/>
      <c r="H18" s="44"/>
      <c r="I18" s="44"/>
      <c r="J18" s="46"/>
    </row>
    <row r="19">
      <c r="A19" s="36" t="s">
        <v>48</v>
      </c>
      <c r="B19" s="36">
        <v>4</v>
      </c>
      <c r="C19" s="37" t="s">
        <v>165</v>
      </c>
      <c r="D19" s="36" t="s">
        <v>50</v>
      </c>
      <c r="E19" s="38" t="s">
        <v>166</v>
      </c>
      <c r="F19" s="39" t="s">
        <v>88</v>
      </c>
      <c r="G19" s="40">
        <v>6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53</v>
      </c>
      <c r="B20" s="43"/>
      <c r="C20" s="44"/>
      <c r="D20" s="44"/>
      <c r="E20" s="45" t="s">
        <v>50</v>
      </c>
      <c r="F20" s="44"/>
      <c r="G20" s="44"/>
      <c r="H20" s="44"/>
      <c r="I20" s="44"/>
      <c r="J20" s="46"/>
    </row>
    <row r="21" ht="45">
      <c r="A21" s="36" t="s">
        <v>54</v>
      </c>
      <c r="B21" s="43"/>
      <c r="C21" s="44"/>
      <c r="D21" s="44"/>
      <c r="E21" s="47" t="s">
        <v>167</v>
      </c>
      <c r="F21" s="44"/>
      <c r="G21" s="44"/>
      <c r="H21" s="44"/>
      <c r="I21" s="44"/>
      <c r="J21" s="46"/>
    </row>
    <row r="22" ht="409.5">
      <c r="A22" s="36" t="s">
        <v>56</v>
      </c>
      <c r="B22" s="43"/>
      <c r="C22" s="44"/>
      <c r="D22" s="44"/>
      <c r="E22" s="38" t="s">
        <v>168</v>
      </c>
      <c r="F22" s="44"/>
      <c r="G22" s="44"/>
      <c r="H22" s="44"/>
      <c r="I22" s="44"/>
      <c r="J22" s="46"/>
    </row>
    <row r="23">
      <c r="A23" s="36" t="s">
        <v>48</v>
      </c>
      <c r="B23" s="36">
        <v>5</v>
      </c>
      <c r="C23" s="37" t="s">
        <v>169</v>
      </c>
      <c r="D23" s="36" t="s">
        <v>50</v>
      </c>
      <c r="E23" s="38" t="s">
        <v>170</v>
      </c>
      <c r="F23" s="39" t="s">
        <v>88</v>
      </c>
      <c r="G23" s="40">
        <v>8.4399999999999995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53</v>
      </c>
      <c r="B24" s="43"/>
      <c r="C24" s="44"/>
      <c r="D24" s="44"/>
      <c r="E24" s="45" t="s">
        <v>50</v>
      </c>
      <c r="F24" s="44"/>
      <c r="G24" s="44"/>
      <c r="H24" s="44"/>
      <c r="I24" s="44"/>
      <c r="J24" s="46"/>
    </row>
    <row r="25" ht="105">
      <c r="A25" s="36" t="s">
        <v>54</v>
      </c>
      <c r="B25" s="43"/>
      <c r="C25" s="44"/>
      <c r="D25" s="44"/>
      <c r="E25" s="47" t="s">
        <v>171</v>
      </c>
      <c r="F25" s="44"/>
      <c r="G25" s="44"/>
      <c r="H25" s="44"/>
      <c r="I25" s="44"/>
      <c r="J25" s="46"/>
    </row>
    <row r="26" ht="405">
      <c r="A26" s="36" t="s">
        <v>56</v>
      </c>
      <c r="B26" s="43"/>
      <c r="C26" s="44"/>
      <c r="D26" s="44"/>
      <c r="E26" s="38" t="s">
        <v>172</v>
      </c>
      <c r="F26" s="44"/>
      <c r="G26" s="44"/>
      <c r="H26" s="44"/>
      <c r="I26" s="44"/>
      <c r="J26" s="46"/>
    </row>
    <row r="27">
      <c r="A27" s="36" t="s">
        <v>48</v>
      </c>
      <c r="B27" s="36">
        <v>13</v>
      </c>
      <c r="C27" s="37" t="s">
        <v>173</v>
      </c>
      <c r="D27" s="36" t="s">
        <v>50</v>
      </c>
      <c r="E27" s="38" t="s">
        <v>174</v>
      </c>
      <c r="F27" s="39" t="s">
        <v>88</v>
      </c>
      <c r="G27" s="40">
        <v>14.44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53</v>
      </c>
      <c r="B28" s="43"/>
      <c r="C28" s="44"/>
      <c r="D28" s="44"/>
      <c r="E28" s="45" t="s">
        <v>50</v>
      </c>
      <c r="F28" s="44"/>
      <c r="G28" s="44"/>
      <c r="H28" s="44"/>
      <c r="I28" s="44"/>
      <c r="J28" s="46"/>
    </row>
    <row r="29" ht="30">
      <c r="A29" s="36" t="s">
        <v>54</v>
      </c>
      <c r="B29" s="43"/>
      <c r="C29" s="44"/>
      <c r="D29" s="44"/>
      <c r="E29" s="47" t="s">
        <v>175</v>
      </c>
      <c r="F29" s="44"/>
      <c r="G29" s="44"/>
      <c r="H29" s="44"/>
      <c r="I29" s="44"/>
      <c r="J29" s="46"/>
    </row>
    <row r="30" ht="345">
      <c r="A30" s="36" t="s">
        <v>56</v>
      </c>
      <c r="B30" s="43"/>
      <c r="C30" s="44"/>
      <c r="D30" s="44"/>
      <c r="E30" s="38" t="s">
        <v>176</v>
      </c>
      <c r="F30" s="44"/>
      <c r="G30" s="44"/>
      <c r="H30" s="44"/>
      <c r="I30" s="44"/>
      <c r="J30" s="46"/>
    </row>
    <row r="31">
      <c r="A31" s="36" t="s">
        <v>48</v>
      </c>
      <c r="B31" s="36">
        <v>14</v>
      </c>
      <c r="C31" s="37" t="s">
        <v>177</v>
      </c>
      <c r="D31" s="36" t="s">
        <v>50</v>
      </c>
      <c r="E31" s="38" t="s">
        <v>178</v>
      </c>
      <c r="F31" s="39" t="s">
        <v>88</v>
      </c>
      <c r="G31" s="40">
        <v>1.5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53</v>
      </c>
      <c r="B32" s="43"/>
      <c r="C32" s="44"/>
      <c r="D32" s="44"/>
      <c r="E32" s="45" t="s">
        <v>50</v>
      </c>
      <c r="F32" s="44"/>
      <c r="G32" s="44"/>
      <c r="H32" s="44"/>
      <c r="I32" s="44"/>
      <c r="J32" s="46"/>
    </row>
    <row r="33">
      <c r="A33" s="36" t="s">
        <v>54</v>
      </c>
      <c r="B33" s="43"/>
      <c r="C33" s="44"/>
      <c r="D33" s="44"/>
      <c r="E33" s="47" t="s">
        <v>179</v>
      </c>
      <c r="F33" s="44"/>
      <c r="G33" s="44"/>
      <c r="H33" s="44"/>
      <c r="I33" s="44"/>
      <c r="J33" s="46"/>
    </row>
    <row r="34" ht="315">
      <c r="A34" s="36" t="s">
        <v>56</v>
      </c>
      <c r="B34" s="43"/>
      <c r="C34" s="44"/>
      <c r="D34" s="44"/>
      <c r="E34" s="38" t="s">
        <v>180</v>
      </c>
      <c r="F34" s="44"/>
      <c r="G34" s="44"/>
      <c r="H34" s="44"/>
      <c r="I34" s="44"/>
      <c r="J34" s="46"/>
    </row>
    <row r="35">
      <c r="A35" s="30" t="s">
        <v>45</v>
      </c>
      <c r="B35" s="31"/>
      <c r="C35" s="32" t="s">
        <v>181</v>
      </c>
      <c r="D35" s="33"/>
      <c r="E35" s="30" t="s">
        <v>182</v>
      </c>
      <c r="F35" s="33"/>
      <c r="G35" s="33"/>
      <c r="H35" s="33"/>
      <c r="I35" s="34">
        <f>SUMIFS(I36:I51,A36:A51,"P")</f>
        <v>0</v>
      </c>
      <c r="J35" s="35"/>
    </row>
    <row r="36">
      <c r="A36" s="36" t="s">
        <v>48</v>
      </c>
      <c r="B36" s="36">
        <v>15</v>
      </c>
      <c r="C36" s="37" t="s">
        <v>183</v>
      </c>
      <c r="D36" s="36" t="s">
        <v>50</v>
      </c>
      <c r="E36" s="38" t="s">
        <v>184</v>
      </c>
      <c r="F36" s="39" t="s">
        <v>88</v>
      </c>
      <c r="G36" s="40">
        <v>0.28000000000000003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53</v>
      </c>
      <c r="B37" s="43"/>
      <c r="C37" s="44"/>
      <c r="D37" s="44"/>
      <c r="E37" s="45" t="s">
        <v>50</v>
      </c>
      <c r="F37" s="44"/>
      <c r="G37" s="44"/>
      <c r="H37" s="44"/>
      <c r="I37" s="44"/>
      <c r="J37" s="46"/>
    </row>
    <row r="38" ht="45">
      <c r="A38" s="36" t="s">
        <v>54</v>
      </c>
      <c r="B38" s="43"/>
      <c r="C38" s="44"/>
      <c r="D38" s="44"/>
      <c r="E38" s="47" t="s">
        <v>185</v>
      </c>
      <c r="F38" s="44"/>
      <c r="G38" s="44"/>
      <c r="H38" s="44"/>
      <c r="I38" s="44"/>
      <c r="J38" s="46"/>
    </row>
    <row r="39" ht="409.5">
      <c r="A39" s="36" t="s">
        <v>56</v>
      </c>
      <c r="B39" s="43"/>
      <c r="C39" s="44"/>
      <c r="D39" s="44"/>
      <c r="E39" s="38" t="s">
        <v>186</v>
      </c>
      <c r="F39" s="44"/>
      <c r="G39" s="44"/>
      <c r="H39" s="44"/>
      <c r="I39" s="44"/>
      <c r="J39" s="46"/>
    </row>
    <row r="40">
      <c r="A40" s="36" t="s">
        <v>48</v>
      </c>
      <c r="B40" s="36">
        <v>9</v>
      </c>
      <c r="C40" s="37" t="s">
        <v>187</v>
      </c>
      <c r="D40" s="36" t="s">
        <v>50</v>
      </c>
      <c r="E40" s="38" t="s">
        <v>188</v>
      </c>
      <c r="F40" s="39" t="s">
        <v>88</v>
      </c>
      <c r="G40" s="40">
        <v>9.5380000000000003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53</v>
      </c>
      <c r="B41" s="43"/>
      <c r="C41" s="44"/>
      <c r="D41" s="44"/>
      <c r="E41" s="45" t="s">
        <v>50</v>
      </c>
      <c r="F41" s="44"/>
      <c r="G41" s="44"/>
      <c r="H41" s="44"/>
      <c r="I41" s="44"/>
      <c r="J41" s="46"/>
    </row>
    <row r="42" ht="30">
      <c r="A42" s="36" t="s">
        <v>54</v>
      </c>
      <c r="B42" s="43"/>
      <c r="C42" s="44"/>
      <c r="D42" s="44"/>
      <c r="E42" s="47" t="s">
        <v>189</v>
      </c>
      <c r="F42" s="44"/>
      <c r="G42" s="44"/>
      <c r="H42" s="44"/>
      <c r="I42" s="44"/>
      <c r="J42" s="46"/>
    </row>
    <row r="43" ht="60">
      <c r="A43" s="36" t="s">
        <v>56</v>
      </c>
      <c r="B43" s="43"/>
      <c r="C43" s="44"/>
      <c r="D43" s="44"/>
      <c r="E43" s="38" t="s">
        <v>190</v>
      </c>
      <c r="F43" s="44"/>
      <c r="G43" s="44"/>
      <c r="H43" s="44"/>
      <c r="I43" s="44"/>
      <c r="J43" s="46"/>
    </row>
    <row r="44">
      <c r="A44" s="36" t="s">
        <v>48</v>
      </c>
      <c r="B44" s="36">
        <v>8</v>
      </c>
      <c r="C44" s="37" t="s">
        <v>191</v>
      </c>
      <c r="D44" s="36" t="s">
        <v>50</v>
      </c>
      <c r="E44" s="38" t="s">
        <v>192</v>
      </c>
      <c r="F44" s="39" t="s">
        <v>88</v>
      </c>
      <c r="G44" s="40">
        <v>1.8400000000000001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53</v>
      </c>
      <c r="B45" s="43"/>
      <c r="C45" s="44"/>
      <c r="D45" s="44"/>
      <c r="E45" s="45" t="s">
        <v>50</v>
      </c>
      <c r="F45" s="44"/>
      <c r="G45" s="44"/>
      <c r="H45" s="44"/>
      <c r="I45" s="44"/>
      <c r="J45" s="46"/>
    </row>
    <row r="46" ht="45">
      <c r="A46" s="36" t="s">
        <v>54</v>
      </c>
      <c r="B46" s="43"/>
      <c r="C46" s="44"/>
      <c r="D46" s="44"/>
      <c r="E46" s="47" t="s">
        <v>193</v>
      </c>
      <c r="F46" s="44"/>
      <c r="G46" s="44"/>
      <c r="H46" s="44"/>
      <c r="I46" s="44"/>
      <c r="J46" s="46"/>
    </row>
    <row r="47" ht="60">
      <c r="A47" s="36" t="s">
        <v>56</v>
      </c>
      <c r="B47" s="43"/>
      <c r="C47" s="44"/>
      <c r="D47" s="44"/>
      <c r="E47" s="38" t="s">
        <v>190</v>
      </c>
      <c r="F47" s="44"/>
      <c r="G47" s="44"/>
      <c r="H47" s="44"/>
      <c r="I47" s="44"/>
      <c r="J47" s="46"/>
    </row>
    <row r="48">
      <c r="A48" s="36" t="s">
        <v>48</v>
      </c>
      <c r="B48" s="36">
        <v>12</v>
      </c>
      <c r="C48" s="37" t="s">
        <v>194</v>
      </c>
      <c r="D48" s="36" t="s">
        <v>50</v>
      </c>
      <c r="E48" s="38" t="s">
        <v>195</v>
      </c>
      <c r="F48" s="39" t="s">
        <v>88</v>
      </c>
      <c r="G48" s="40">
        <v>1.5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53</v>
      </c>
      <c r="B49" s="43"/>
      <c r="C49" s="44"/>
      <c r="D49" s="44"/>
      <c r="E49" s="38" t="s">
        <v>196</v>
      </c>
      <c r="F49" s="44"/>
      <c r="G49" s="44"/>
      <c r="H49" s="44"/>
      <c r="I49" s="44"/>
      <c r="J49" s="46"/>
    </row>
    <row r="50" ht="45">
      <c r="A50" s="36" t="s">
        <v>54</v>
      </c>
      <c r="B50" s="43"/>
      <c r="C50" s="44"/>
      <c r="D50" s="44"/>
      <c r="E50" s="47" t="s">
        <v>197</v>
      </c>
      <c r="F50" s="44"/>
      <c r="G50" s="44"/>
      <c r="H50" s="44"/>
      <c r="I50" s="44"/>
      <c r="J50" s="46"/>
    </row>
    <row r="51" ht="150">
      <c r="A51" s="36" t="s">
        <v>56</v>
      </c>
      <c r="B51" s="43"/>
      <c r="C51" s="44"/>
      <c r="D51" s="44"/>
      <c r="E51" s="38" t="s">
        <v>198</v>
      </c>
      <c r="F51" s="44"/>
      <c r="G51" s="44"/>
      <c r="H51" s="44"/>
      <c r="I51" s="44"/>
      <c r="J51" s="46"/>
    </row>
    <row r="52">
      <c r="A52" s="30" t="s">
        <v>45</v>
      </c>
      <c r="B52" s="31"/>
      <c r="C52" s="32" t="s">
        <v>100</v>
      </c>
      <c r="D52" s="33"/>
      <c r="E52" s="30" t="s">
        <v>101</v>
      </c>
      <c r="F52" s="33"/>
      <c r="G52" s="33"/>
      <c r="H52" s="33"/>
      <c r="I52" s="34">
        <f>SUMIFS(I53:I56,A53:A56,"P")</f>
        <v>0</v>
      </c>
      <c r="J52" s="35"/>
    </row>
    <row r="53">
      <c r="A53" s="36" t="s">
        <v>48</v>
      </c>
      <c r="B53" s="36">
        <v>11</v>
      </c>
      <c r="C53" s="37" t="s">
        <v>102</v>
      </c>
      <c r="D53" s="36" t="s">
        <v>61</v>
      </c>
      <c r="E53" s="38" t="s">
        <v>103</v>
      </c>
      <c r="F53" s="39" t="s">
        <v>88</v>
      </c>
      <c r="G53" s="40">
        <v>1.2749999999999999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53</v>
      </c>
      <c r="B54" s="43"/>
      <c r="C54" s="44"/>
      <c r="D54" s="44"/>
      <c r="E54" s="45" t="s">
        <v>50</v>
      </c>
      <c r="F54" s="44"/>
      <c r="G54" s="44"/>
      <c r="H54" s="44"/>
      <c r="I54" s="44"/>
      <c r="J54" s="46"/>
    </row>
    <row r="55" ht="30">
      <c r="A55" s="36" t="s">
        <v>54</v>
      </c>
      <c r="B55" s="43"/>
      <c r="C55" s="44"/>
      <c r="D55" s="44"/>
      <c r="E55" s="47" t="s">
        <v>199</v>
      </c>
      <c r="F55" s="44"/>
      <c r="G55" s="44"/>
      <c r="H55" s="44"/>
      <c r="I55" s="44"/>
      <c r="J55" s="46"/>
    </row>
    <row r="56" ht="165">
      <c r="A56" s="36" t="s">
        <v>56</v>
      </c>
      <c r="B56" s="43"/>
      <c r="C56" s="44"/>
      <c r="D56" s="44"/>
      <c r="E56" s="38" t="s">
        <v>105</v>
      </c>
      <c r="F56" s="44"/>
      <c r="G56" s="44"/>
      <c r="H56" s="44"/>
      <c r="I56" s="44"/>
      <c r="J56" s="46"/>
    </row>
    <row r="57">
      <c r="A57" s="30" t="s">
        <v>45</v>
      </c>
      <c r="B57" s="31"/>
      <c r="C57" s="32" t="s">
        <v>147</v>
      </c>
      <c r="D57" s="33"/>
      <c r="E57" s="30" t="s">
        <v>148</v>
      </c>
      <c r="F57" s="33"/>
      <c r="G57" s="33"/>
      <c r="H57" s="33"/>
      <c r="I57" s="34">
        <f>SUMIFS(I58:I65,A58:A65,"P")</f>
        <v>0</v>
      </c>
      <c r="J57" s="35"/>
    </row>
    <row r="58">
      <c r="A58" s="36" t="s">
        <v>48</v>
      </c>
      <c r="B58" s="36">
        <v>7</v>
      </c>
      <c r="C58" s="37" t="s">
        <v>200</v>
      </c>
      <c r="D58" s="36" t="s">
        <v>50</v>
      </c>
      <c r="E58" s="38" t="s">
        <v>201</v>
      </c>
      <c r="F58" s="39" t="s">
        <v>73</v>
      </c>
      <c r="G58" s="40">
        <v>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53</v>
      </c>
      <c r="B59" s="43"/>
      <c r="C59" s="44"/>
      <c r="D59" s="44"/>
      <c r="E59" s="45" t="s">
        <v>50</v>
      </c>
      <c r="F59" s="44"/>
      <c r="G59" s="44"/>
      <c r="H59" s="44"/>
      <c r="I59" s="44"/>
      <c r="J59" s="46"/>
    </row>
    <row r="60">
      <c r="A60" s="36" t="s">
        <v>54</v>
      </c>
      <c r="B60" s="43"/>
      <c r="C60" s="44"/>
      <c r="D60" s="44"/>
      <c r="E60" s="47" t="s">
        <v>202</v>
      </c>
      <c r="F60" s="44"/>
      <c r="G60" s="44"/>
      <c r="H60" s="44"/>
      <c r="I60" s="44"/>
      <c r="J60" s="46"/>
    </row>
    <row r="61" ht="409.5">
      <c r="A61" s="36" t="s">
        <v>56</v>
      </c>
      <c r="B61" s="43"/>
      <c r="C61" s="44"/>
      <c r="D61" s="44"/>
      <c r="E61" s="38" t="s">
        <v>203</v>
      </c>
      <c r="F61" s="44"/>
      <c r="G61" s="44"/>
      <c r="H61" s="44"/>
      <c r="I61" s="44"/>
      <c r="J61" s="46"/>
    </row>
    <row r="62">
      <c r="A62" s="36" t="s">
        <v>48</v>
      </c>
      <c r="B62" s="36">
        <v>10</v>
      </c>
      <c r="C62" s="37" t="s">
        <v>204</v>
      </c>
      <c r="D62" s="36" t="s">
        <v>50</v>
      </c>
      <c r="E62" s="38" t="s">
        <v>205</v>
      </c>
      <c r="F62" s="39" t="s">
        <v>133</v>
      </c>
      <c r="G62" s="40">
        <v>10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53</v>
      </c>
      <c r="B63" s="43"/>
      <c r="C63" s="44"/>
      <c r="D63" s="44"/>
      <c r="E63" s="45" t="s">
        <v>50</v>
      </c>
      <c r="F63" s="44"/>
      <c r="G63" s="44"/>
      <c r="H63" s="44"/>
      <c r="I63" s="44"/>
      <c r="J63" s="46"/>
    </row>
    <row r="64">
      <c r="A64" s="36" t="s">
        <v>54</v>
      </c>
      <c r="B64" s="43"/>
      <c r="C64" s="44"/>
      <c r="D64" s="44"/>
      <c r="E64" s="47" t="s">
        <v>206</v>
      </c>
      <c r="F64" s="44"/>
      <c r="G64" s="44"/>
      <c r="H64" s="44"/>
      <c r="I64" s="44"/>
      <c r="J64" s="46"/>
    </row>
    <row r="65" ht="75">
      <c r="A65" s="36" t="s">
        <v>56</v>
      </c>
      <c r="B65" s="43"/>
      <c r="C65" s="44"/>
      <c r="D65" s="44"/>
      <c r="E65" s="38" t="s">
        <v>207</v>
      </c>
      <c r="F65" s="44"/>
      <c r="G65" s="44"/>
      <c r="H65" s="44"/>
      <c r="I65" s="44"/>
      <c r="J65" s="46"/>
    </row>
    <row r="66">
      <c r="A66" s="30" t="s">
        <v>45</v>
      </c>
      <c r="B66" s="31"/>
      <c r="C66" s="32" t="s">
        <v>208</v>
      </c>
      <c r="D66" s="33"/>
      <c r="E66" s="30" t="s">
        <v>209</v>
      </c>
      <c r="F66" s="33"/>
      <c r="G66" s="33"/>
      <c r="H66" s="33"/>
      <c r="I66" s="34">
        <f>SUMIFS(I67:I74,A67:A74,"P")</f>
        <v>0</v>
      </c>
      <c r="J66" s="35"/>
    </row>
    <row r="67">
      <c r="A67" s="36" t="s">
        <v>48</v>
      </c>
      <c r="B67" s="36">
        <v>6</v>
      </c>
      <c r="C67" s="37" t="s">
        <v>210</v>
      </c>
      <c r="D67" s="36" t="s">
        <v>50</v>
      </c>
      <c r="E67" s="38" t="s">
        <v>211</v>
      </c>
      <c r="F67" s="39" t="s">
        <v>88</v>
      </c>
      <c r="G67" s="40">
        <v>0.75600000000000001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53</v>
      </c>
      <c r="B68" s="43"/>
      <c r="C68" s="44"/>
      <c r="D68" s="44"/>
      <c r="E68" s="45" t="s">
        <v>50</v>
      </c>
      <c r="F68" s="44"/>
      <c r="G68" s="44"/>
      <c r="H68" s="44"/>
      <c r="I68" s="44"/>
      <c r="J68" s="46"/>
    </row>
    <row r="69" ht="30">
      <c r="A69" s="36" t="s">
        <v>54</v>
      </c>
      <c r="B69" s="43"/>
      <c r="C69" s="44"/>
      <c r="D69" s="44"/>
      <c r="E69" s="47" t="s">
        <v>212</v>
      </c>
      <c r="F69" s="44"/>
      <c r="G69" s="44"/>
      <c r="H69" s="44"/>
      <c r="I69" s="44"/>
      <c r="J69" s="46"/>
    </row>
    <row r="70" ht="150">
      <c r="A70" s="36" t="s">
        <v>56</v>
      </c>
      <c r="B70" s="43"/>
      <c r="C70" s="44"/>
      <c r="D70" s="44"/>
      <c r="E70" s="38" t="s">
        <v>213</v>
      </c>
      <c r="F70" s="44"/>
      <c r="G70" s="44"/>
      <c r="H70" s="44"/>
      <c r="I70" s="44"/>
      <c r="J70" s="46"/>
    </row>
    <row r="71">
      <c r="A71" s="36" t="s">
        <v>48</v>
      </c>
      <c r="B71" s="36">
        <v>2</v>
      </c>
      <c r="C71" s="37" t="s">
        <v>214</v>
      </c>
      <c r="D71" s="36" t="s">
        <v>50</v>
      </c>
      <c r="E71" s="38" t="s">
        <v>215</v>
      </c>
      <c r="F71" s="39" t="s">
        <v>133</v>
      </c>
      <c r="G71" s="40">
        <v>9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53</v>
      </c>
      <c r="B72" s="43"/>
      <c r="C72" s="44"/>
      <c r="D72" s="44"/>
      <c r="E72" s="45" t="s">
        <v>50</v>
      </c>
      <c r="F72" s="44"/>
      <c r="G72" s="44"/>
      <c r="H72" s="44"/>
      <c r="I72" s="44"/>
      <c r="J72" s="46"/>
    </row>
    <row r="73">
      <c r="A73" s="36" t="s">
        <v>54</v>
      </c>
      <c r="B73" s="43"/>
      <c r="C73" s="44"/>
      <c r="D73" s="44"/>
      <c r="E73" s="47" t="s">
        <v>216</v>
      </c>
      <c r="F73" s="44"/>
      <c r="G73" s="44"/>
      <c r="H73" s="44"/>
      <c r="I73" s="44"/>
      <c r="J73" s="46"/>
    </row>
    <row r="74" ht="180">
      <c r="A74" s="36" t="s">
        <v>56</v>
      </c>
      <c r="B74" s="48"/>
      <c r="C74" s="49"/>
      <c r="D74" s="49"/>
      <c r="E74" s="38" t="s">
        <v>217</v>
      </c>
      <c r="F74" s="49"/>
      <c r="G74" s="49"/>
      <c r="H74" s="49"/>
      <c r="I74" s="49"/>
      <c r="J74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17</v>
      </c>
      <c r="I3" s="24">
        <f>SUMIFS(I9:I58,A9:A58,"SD")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156</v>
      </c>
      <c r="C4" s="20" t="s">
        <v>157</v>
      </c>
      <c r="D4" s="21"/>
      <c r="E4" s="22" t="s">
        <v>158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159</v>
      </c>
      <c r="B5" s="19" t="s">
        <v>33</v>
      </c>
      <c r="C5" s="20" t="s">
        <v>17</v>
      </c>
      <c r="D5" s="21"/>
      <c r="E5" s="22" t="s">
        <v>18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47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48</v>
      </c>
      <c r="B10" s="36">
        <v>1</v>
      </c>
      <c r="C10" s="37" t="s">
        <v>75</v>
      </c>
      <c r="D10" s="36" t="s">
        <v>61</v>
      </c>
      <c r="E10" s="38" t="s">
        <v>160</v>
      </c>
      <c r="F10" s="39" t="s">
        <v>77</v>
      </c>
      <c r="G10" s="40">
        <v>1.3819999999999999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45" t="s">
        <v>50</v>
      </c>
      <c r="F11" s="44"/>
      <c r="G11" s="44"/>
      <c r="H11" s="44"/>
      <c r="I11" s="44"/>
      <c r="J11" s="46"/>
    </row>
    <row r="12" ht="60">
      <c r="A12" s="36" t="s">
        <v>54</v>
      </c>
      <c r="B12" s="43"/>
      <c r="C12" s="44"/>
      <c r="D12" s="44"/>
      <c r="E12" s="47" t="s">
        <v>218</v>
      </c>
      <c r="F12" s="44"/>
      <c r="G12" s="44"/>
      <c r="H12" s="44"/>
      <c r="I12" s="44"/>
      <c r="J12" s="46"/>
    </row>
    <row r="13" ht="30">
      <c r="A13" s="36" t="s">
        <v>56</v>
      </c>
      <c r="B13" s="43"/>
      <c r="C13" s="44"/>
      <c r="D13" s="44"/>
      <c r="E13" s="38" t="s">
        <v>80</v>
      </c>
      <c r="F13" s="44"/>
      <c r="G13" s="44"/>
      <c r="H13" s="44"/>
      <c r="I13" s="44"/>
      <c r="J13" s="46"/>
    </row>
    <row r="14">
      <c r="A14" s="30" t="s">
        <v>45</v>
      </c>
      <c r="B14" s="31"/>
      <c r="C14" s="32" t="s">
        <v>61</v>
      </c>
      <c r="D14" s="33"/>
      <c r="E14" s="30" t="s">
        <v>81</v>
      </c>
      <c r="F14" s="33"/>
      <c r="G14" s="33"/>
      <c r="H14" s="33"/>
      <c r="I14" s="34">
        <f>SUMIFS(I15:I30,A15:A30,"P")</f>
        <v>0</v>
      </c>
      <c r="J14" s="35"/>
    </row>
    <row r="15">
      <c r="A15" s="36" t="s">
        <v>48</v>
      </c>
      <c r="B15" s="36">
        <v>3</v>
      </c>
      <c r="C15" s="37" t="s">
        <v>219</v>
      </c>
      <c r="D15" s="36" t="s">
        <v>50</v>
      </c>
      <c r="E15" s="38" t="s">
        <v>220</v>
      </c>
      <c r="F15" s="39" t="s">
        <v>88</v>
      </c>
      <c r="G15" s="40">
        <v>5.625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53</v>
      </c>
      <c r="B16" s="43"/>
      <c r="C16" s="44"/>
      <c r="D16" s="44"/>
      <c r="E16" s="45" t="s">
        <v>50</v>
      </c>
      <c r="F16" s="44"/>
      <c r="G16" s="44"/>
      <c r="H16" s="44"/>
      <c r="I16" s="44"/>
      <c r="J16" s="46"/>
    </row>
    <row r="17" ht="45">
      <c r="A17" s="36" t="s">
        <v>54</v>
      </c>
      <c r="B17" s="43"/>
      <c r="C17" s="44"/>
      <c r="D17" s="44"/>
      <c r="E17" s="47" t="s">
        <v>221</v>
      </c>
      <c r="F17" s="44"/>
      <c r="G17" s="44"/>
      <c r="H17" s="44"/>
      <c r="I17" s="44"/>
      <c r="J17" s="46"/>
    </row>
    <row r="18" ht="409.5">
      <c r="A18" s="36" t="s">
        <v>56</v>
      </c>
      <c r="B18" s="43"/>
      <c r="C18" s="44"/>
      <c r="D18" s="44"/>
      <c r="E18" s="38" t="s">
        <v>168</v>
      </c>
      <c r="F18" s="44"/>
      <c r="G18" s="44"/>
      <c r="H18" s="44"/>
      <c r="I18" s="44"/>
      <c r="J18" s="46"/>
    </row>
    <row r="19">
      <c r="A19" s="36" t="s">
        <v>48</v>
      </c>
      <c r="B19" s="36">
        <v>2</v>
      </c>
      <c r="C19" s="37" t="s">
        <v>222</v>
      </c>
      <c r="D19" s="36" t="s">
        <v>50</v>
      </c>
      <c r="E19" s="38" t="s">
        <v>223</v>
      </c>
      <c r="F19" s="39" t="s">
        <v>133</v>
      </c>
      <c r="G19" s="40">
        <v>10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53</v>
      </c>
      <c r="B20" s="43"/>
      <c r="C20" s="44"/>
      <c r="D20" s="44"/>
      <c r="E20" s="38" t="s">
        <v>224</v>
      </c>
      <c r="F20" s="44"/>
      <c r="G20" s="44"/>
      <c r="H20" s="44"/>
      <c r="I20" s="44"/>
      <c r="J20" s="46"/>
    </row>
    <row r="21" ht="30">
      <c r="A21" s="36" t="s">
        <v>54</v>
      </c>
      <c r="B21" s="43"/>
      <c r="C21" s="44"/>
      <c r="D21" s="44"/>
      <c r="E21" s="47" t="s">
        <v>225</v>
      </c>
      <c r="F21" s="44"/>
      <c r="G21" s="44"/>
      <c r="H21" s="44"/>
      <c r="I21" s="44"/>
      <c r="J21" s="46"/>
    </row>
    <row r="22" ht="90">
      <c r="A22" s="36" t="s">
        <v>56</v>
      </c>
      <c r="B22" s="43"/>
      <c r="C22" s="44"/>
      <c r="D22" s="44"/>
      <c r="E22" s="38" t="s">
        <v>226</v>
      </c>
      <c r="F22" s="44"/>
      <c r="G22" s="44"/>
      <c r="H22" s="44"/>
      <c r="I22" s="44"/>
      <c r="J22" s="46"/>
    </row>
    <row r="23">
      <c r="A23" s="36" t="s">
        <v>48</v>
      </c>
      <c r="B23" s="36">
        <v>4</v>
      </c>
      <c r="C23" s="37" t="s">
        <v>169</v>
      </c>
      <c r="D23" s="36" t="s">
        <v>50</v>
      </c>
      <c r="E23" s="38" t="s">
        <v>170</v>
      </c>
      <c r="F23" s="39" t="s">
        <v>88</v>
      </c>
      <c r="G23" s="40">
        <v>0.71999999999999997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53</v>
      </c>
      <c r="B24" s="43"/>
      <c r="C24" s="44"/>
      <c r="D24" s="44"/>
      <c r="E24" s="45" t="s">
        <v>50</v>
      </c>
      <c r="F24" s="44"/>
      <c r="G24" s="44"/>
      <c r="H24" s="44"/>
      <c r="I24" s="44"/>
      <c r="J24" s="46"/>
    </row>
    <row r="25" ht="30">
      <c r="A25" s="36" t="s">
        <v>54</v>
      </c>
      <c r="B25" s="43"/>
      <c r="C25" s="44"/>
      <c r="D25" s="44"/>
      <c r="E25" s="47" t="s">
        <v>227</v>
      </c>
      <c r="F25" s="44"/>
      <c r="G25" s="44"/>
      <c r="H25" s="44"/>
      <c r="I25" s="44"/>
      <c r="J25" s="46"/>
    </row>
    <row r="26" ht="405">
      <c r="A26" s="36" t="s">
        <v>56</v>
      </c>
      <c r="B26" s="43"/>
      <c r="C26" s="44"/>
      <c r="D26" s="44"/>
      <c r="E26" s="38" t="s">
        <v>172</v>
      </c>
      <c r="F26" s="44"/>
      <c r="G26" s="44"/>
      <c r="H26" s="44"/>
      <c r="I26" s="44"/>
      <c r="J26" s="46"/>
    </row>
    <row r="27">
      <c r="A27" s="36" t="s">
        <v>48</v>
      </c>
      <c r="B27" s="36">
        <v>11</v>
      </c>
      <c r="C27" s="37" t="s">
        <v>173</v>
      </c>
      <c r="D27" s="36" t="s">
        <v>50</v>
      </c>
      <c r="E27" s="38" t="s">
        <v>174</v>
      </c>
      <c r="F27" s="39" t="s">
        <v>88</v>
      </c>
      <c r="G27" s="40">
        <v>6.3449999999999998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53</v>
      </c>
      <c r="B28" s="43"/>
      <c r="C28" s="44"/>
      <c r="D28" s="44"/>
      <c r="E28" s="45" t="s">
        <v>50</v>
      </c>
      <c r="F28" s="44"/>
      <c r="G28" s="44"/>
      <c r="H28" s="44"/>
      <c r="I28" s="44"/>
      <c r="J28" s="46"/>
    </row>
    <row r="29" ht="30">
      <c r="A29" s="36" t="s">
        <v>54</v>
      </c>
      <c r="B29" s="43"/>
      <c r="C29" s="44"/>
      <c r="D29" s="44"/>
      <c r="E29" s="47" t="s">
        <v>228</v>
      </c>
      <c r="F29" s="44"/>
      <c r="G29" s="44"/>
      <c r="H29" s="44"/>
      <c r="I29" s="44"/>
      <c r="J29" s="46"/>
    </row>
    <row r="30" ht="345">
      <c r="A30" s="36" t="s">
        <v>56</v>
      </c>
      <c r="B30" s="43"/>
      <c r="C30" s="44"/>
      <c r="D30" s="44"/>
      <c r="E30" s="38" t="s">
        <v>176</v>
      </c>
      <c r="F30" s="44"/>
      <c r="G30" s="44"/>
      <c r="H30" s="44"/>
      <c r="I30" s="44"/>
      <c r="J30" s="46"/>
    </row>
    <row r="31">
      <c r="A31" s="30" t="s">
        <v>45</v>
      </c>
      <c r="B31" s="31"/>
      <c r="C31" s="32" t="s">
        <v>181</v>
      </c>
      <c r="D31" s="33"/>
      <c r="E31" s="30" t="s">
        <v>182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48</v>
      </c>
      <c r="B32" s="36">
        <v>6</v>
      </c>
      <c r="C32" s="37" t="s">
        <v>229</v>
      </c>
      <c r="D32" s="36" t="s">
        <v>50</v>
      </c>
      <c r="E32" s="38" t="s">
        <v>230</v>
      </c>
      <c r="F32" s="39" t="s">
        <v>88</v>
      </c>
      <c r="G32" s="40">
        <v>0.54000000000000004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53</v>
      </c>
      <c r="B33" s="43"/>
      <c r="C33" s="44"/>
      <c r="D33" s="44"/>
      <c r="E33" s="45" t="s">
        <v>50</v>
      </c>
      <c r="F33" s="44"/>
      <c r="G33" s="44"/>
      <c r="H33" s="44"/>
      <c r="I33" s="44"/>
      <c r="J33" s="46"/>
    </row>
    <row r="34" ht="45">
      <c r="A34" s="36" t="s">
        <v>54</v>
      </c>
      <c r="B34" s="43"/>
      <c r="C34" s="44"/>
      <c r="D34" s="44"/>
      <c r="E34" s="47" t="s">
        <v>231</v>
      </c>
      <c r="F34" s="44"/>
      <c r="G34" s="44"/>
      <c r="H34" s="44"/>
      <c r="I34" s="44"/>
      <c r="J34" s="46"/>
    </row>
    <row r="35" ht="409.5">
      <c r="A35" s="36" t="s">
        <v>56</v>
      </c>
      <c r="B35" s="43"/>
      <c r="C35" s="44"/>
      <c r="D35" s="44"/>
      <c r="E35" s="38" t="s">
        <v>186</v>
      </c>
      <c r="F35" s="44"/>
      <c r="G35" s="44"/>
      <c r="H35" s="44"/>
      <c r="I35" s="44"/>
      <c r="J35" s="46"/>
    </row>
    <row r="36">
      <c r="A36" s="36" t="s">
        <v>48</v>
      </c>
      <c r="B36" s="36">
        <v>7</v>
      </c>
      <c r="C36" s="37" t="s">
        <v>187</v>
      </c>
      <c r="D36" s="36" t="s">
        <v>50</v>
      </c>
      <c r="E36" s="38" t="s">
        <v>188</v>
      </c>
      <c r="F36" s="39" t="s">
        <v>88</v>
      </c>
      <c r="G36" s="40">
        <v>5.5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53</v>
      </c>
      <c r="B37" s="43"/>
      <c r="C37" s="44"/>
      <c r="D37" s="44"/>
      <c r="E37" s="45" t="s">
        <v>50</v>
      </c>
      <c r="F37" s="44"/>
      <c r="G37" s="44"/>
      <c r="H37" s="44"/>
      <c r="I37" s="44"/>
      <c r="J37" s="46"/>
    </row>
    <row r="38" ht="105">
      <c r="A38" s="36" t="s">
        <v>54</v>
      </c>
      <c r="B38" s="43"/>
      <c r="C38" s="44"/>
      <c r="D38" s="44"/>
      <c r="E38" s="47" t="s">
        <v>232</v>
      </c>
      <c r="F38" s="44"/>
      <c r="G38" s="44"/>
      <c r="H38" s="44"/>
      <c r="I38" s="44"/>
      <c r="J38" s="46"/>
    </row>
    <row r="39" ht="60">
      <c r="A39" s="36" t="s">
        <v>56</v>
      </c>
      <c r="B39" s="43"/>
      <c r="C39" s="44"/>
      <c r="D39" s="44"/>
      <c r="E39" s="38" t="s">
        <v>190</v>
      </c>
      <c r="F39" s="44"/>
      <c r="G39" s="44"/>
      <c r="H39" s="44"/>
      <c r="I39" s="44"/>
      <c r="J39" s="46"/>
    </row>
    <row r="40">
      <c r="A40" s="36" t="s">
        <v>48</v>
      </c>
      <c r="B40" s="36">
        <v>9</v>
      </c>
      <c r="C40" s="37" t="s">
        <v>194</v>
      </c>
      <c r="D40" s="36" t="s">
        <v>50</v>
      </c>
      <c r="E40" s="38" t="s">
        <v>195</v>
      </c>
      <c r="F40" s="39" t="s">
        <v>88</v>
      </c>
      <c r="G40" s="40">
        <v>2.9249999999999998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53</v>
      </c>
      <c r="B41" s="43"/>
      <c r="C41" s="44"/>
      <c r="D41" s="44"/>
      <c r="E41" s="38" t="s">
        <v>196</v>
      </c>
      <c r="F41" s="44"/>
      <c r="G41" s="44"/>
      <c r="H41" s="44"/>
      <c r="I41" s="44"/>
      <c r="J41" s="46"/>
    </row>
    <row r="42" ht="90">
      <c r="A42" s="36" t="s">
        <v>54</v>
      </c>
      <c r="B42" s="43"/>
      <c r="C42" s="44"/>
      <c r="D42" s="44"/>
      <c r="E42" s="47" t="s">
        <v>233</v>
      </c>
      <c r="F42" s="44"/>
      <c r="G42" s="44"/>
      <c r="H42" s="44"/>
      <c r="I42" s="44"/>
      <c r="J42" s="46"/>
    </row>
    <row r="43" ht="150">
      <c r="A43" s="36" t="s">
        <v>56</v>
      </c>
      <c r="B43" s="43"/>
      <c r="C43" s="44"/>
      <c r="D43" s="44"/>
      <c r="E43" s="38" t="s">
        <v>198</v>
      </c>
      <c r="F43" s="44"/>
      <c r="G43" s="44"/>
      <c r="H43" s="44"/>
      <c r="I43" s="44"/>
      <c r="J43" s="46"/>
    </row>
    <row r="44">
      <c r="A44" s="30" t="s">
        <v>45</v>
      </c>
      <c r="B44" s="31"/>
      <c r="C44" s="32" t="s">
        <v>136</v>
      </c>
      <c r="D44" s="33"/>
      <c r="E44" s="30" t="s">
        <v>137</v>
      </c>
      <c r="F44" s="33"/>
      <c r="G44" s="33"/>
      <c r="H44" s="33"/>
      <c r="I44" s="34">
        <f>SUMIFS(I45:I48,A45:A48,"P")</f>
        <v>0</v>
      </c>
      <c r="J44" s="35"/>
    </row>
    <row r="45">
      <c r="A45" s="36" t="s">
        <v>48</v>
      </c>
      <c r="B45" s="36">
        <v>8</v>
      </c>
      <c r="C45" s="37" t="s">
        <v>234</v>
      </c>
      <c r="D45" s="36" t="s">
        <v>50</v>
      </c>
      <c r="E45" s="38" t="s">
        <v>235</v>
      </c>
      <c r="F45" s="39" t="s">
        <v>88</v>
      </c>
      <c r="G45" s="40">
        <v>1.5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53</v>
      </c>
      <c r="B46" s="43"/>
      <c r="C46" s="44"/>
      <c r="D46" s="44"/>
      <c r="E46" s="45" t="s">
        <v>50</v>
      </c>
      <c r="F46" s="44"/>
      <c r="G46" s="44"/>
      <c r="H46" s="44"/>
      <c r="I46" s="44"/>
      <c r="J46" s="46"/>
    </row>
    <row r="47">
      <c r="A47" s="36" t="s">
        <v>54</v>
      </c>
      <c r="B47" s="43"/>
      <c r="C47" s="44"/>
      <c r="D47" s="44"/>
      <c r="E47" s="47" t="s">
        <v>236</v>
      </c>
      <c r="F47" s="44"/>
      <c r="G47" s="44"/>
      <c r="H47" s="44"/>
      <c r="I47" s="44"/>
      <c r="J47" s="46"/>
    </row>
    <row r="48" ht="409.5">
      <c r="A48" s="36" t="s">
        <v>56</v>
      </c>
      <c r="B48" s="43"/>
      <c r="C48" s="44"/>
      <c r="D48" s="44"/>
      <c r="E48" s="38" t="s">
        <v>186</v>
      </c>
      <c r="F48" s="44"/>
      <c r="G48" s="44"/>
      <c r="H48" s="44"/>
      <c r="I48" s="44"/>
      <c r="J48" s="46"/>
    </row>
    <row r="49">
      <c r="A49" s="30" t="s">
        <v>45</v>
      </c>
      <c r="B49" s="31"/>
      <c r="C49" s="32" t="s">
        <v>147</v>
      </c>
      <c r="D49" s="33"/>
      <c r="E49" s="30" t="s">
        <v>148</v>
      </c>
      <c r="F49" s="33"/>
      <c r="G49" s="33"/>
      <c r="H49" s="33"/>
      <c r="I49" s="34">
        <f>SUMIFS(I50:I53,A50:A53,"P")</f>
        <v>0</v>
      </c>
      <c r="J49" s="35"/>
    </row>
    <row r="50">
      <c r="A50" s="36" t="s">
        <v>48</v>
      </c>
      <c r="B50" s="36">
        <v>5</v>
      </c>
      <c r="C50" s="37" t="s">
        <v>237</v>
      </c>
      <c r="D50" s="36" t="s">
        <v>50</v>
      </c>
      <c r="E50" s="38" t="s">
        <v>238</v>
      </c>
      <c r="F50" s="39" t="s">
        <v>133</v>
      </c>
      <c r="G50" s="40">
        <v>3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53</v>
      </c>
      <c r="B51" s="43"/>
      <c r="C51" s="44"/>
      <c r="D51" s="44"/>
      <c r="E51" s="45" t="s">
        <v>50</v>
      </c>
      <c r="F51" s="44"/>
      <c r="G51" s="44"/>
      <c r="H51" s="44"/>
      <c r="I51" s="44"/>
      <c r="J51" s="46"/>
    </row>
    <row r="52">
      <c r="A52" s="36" t="s">
        <v>54</v>
      </c>
      <c r="B52" s="43"/>
      <c r="C52" s="44"/>
      <c r="D52" s="44"/>
      <c r="E52" s="47" t="s">
        <v>239</v>
      </c>
      <c r="F52" s="44"/>
      <c r="G52" s="44"/>
      <c r="H52" s="44"/>
      <c r="I52" s="44"/>
      <c r="J52" s="46"/>
    </row>
    <row r="53" ht="75">
      <c r="A53" s="36" t="s">
        <v>56</v>
      </c>
      <c r="B53" s="43"/>
      <c r="C53" s="44"/>
      <c r="D53" s="44"/>
      <c r="E53" s="38" t="s">
        <v>207</v>
      </c>
      <c r="F53" s="44"/>
      <c r="G53" s="44"/>
      <c r="H53" s="44"/>
      <c r="I53" s="44"/>
      <c r="J53" s="46"/>
    </row>
    <row r="54">
      <c r="A54" s="30" t="s">
        <v>45</v>
      </c>
      <c r="B54" s="31"/>
      <c r="C54" s="32" t="s">
        <v>208</v>
      </c>
      <c r="D54" s="33"/>
      <c r="E54" s="30" t="s">
        <v>209</v>
      </c>
      <c r="F54" s="33"/>
      <c r="G54" s="33"/>
      <c r="H54" s="33"/>
      <c r="I54" s="34">
        <f>SUMIFS(I55:I58,A55:A58,"P")</f>
        <v>0</v>
      </c>
      <c r="J54" s="35"/>
    </row>
    <row r="55">
      <c r="A55" s="36" t="s">
        <v>48</v>
      </c>
      <c r="B55" s="36">
        <v>10</v>
      </c>
      <c r="C55" s="37" t="s">
        <v>210</v>
      </c>
      <c r="D55" s="36" t="s">
        <v>50</v>
      </c>
      <c r="E55" s="38" t="s">
        <v>211</v>
      </c>
      <c r="F55" s="39" t="s">
        <v>88</v>
      </c>
      <c r="G55" s="40">
        <v>0.57599999999999996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53</v>
      </c>
      <c r="B56" s="43"/>
      <c r="C56" s="44"/>
      <c r="D56" s="44"/>
      <c r="E56" s="45" t="s">
        <v>50</v>
      </c>
      <c r="F56" s="44"/>
      <c r="G56" s="44"/>
      <c r="H56" s="44"/>
      <c r="I56" s="44"/>
      <c r="J56" s="46"/>
    </row>
    <row r="57" ht="30">
      <c r="A57" s="36" t="s">
        <v>54</v>
      </c>
      <c r="B57" s="43"/>
      <c r="C57" s="44"/>
      <c r="D57" s="44"/>
      <c r="E57" s="47" t="s">
        <v>240</v>
      </c>
      <c r="F57" s="44"/>
      <c r="G57" s="44"/>
      <c r="H57" s="44"/>
      <c r="I57" s="44"/>
      <c r="J57" s="46"/>
    </row>
    <row r="58" ht="150">
      <c r="A58" s="36" t="s">
        <v>56</v>
      </c>
      <c r="B58" s="48"/>
      <c r="C58" s="49"/>
      <c r="D58" s="49"/>
      <c r="E58" s="38" t="s">
        <v>213</v>
      </c>
      <c r="F58" s="49"/>
      <c r="G58" s="49"/>
      <c r="H58" s="49"/>
      <c r="I58" s="49"/>
      <c r="J58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19</v>
      </c>
      <c r="I3" s="24">
        <f>SUMIFS(I9:I31,A9:A31,"SD")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156</v>
      </c>
      <c r="C4" s="20" t="s">
        <v>157</v>
      </c>
      <c r="D4" s="21"/>
      <c r="E4" s="22" t="s">
        <v>158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159</v>
      </c>
      <c r="B5" s="19" t="s">
        <v>33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61</v>
      </c>
      <c r="D9" s="33"/>
      <c r="E9" s="30" t="s">
        <v>81</v>
      </c>
      <c r="F9" s="33"/>
      <c r="G9" s="33"/>
      <c r="H9" s="33"/>
      <c r="I9" s="34">
        <f>SUMIFS(I10:I16,A10:A16,"P")</f>
        <v>0</v>
      </c>
      <c r="J9" s="35"/>
    </row>
    <row r="10">
      <c r="A10" s="36" t="s">
        <v>48</v>
      </c>
      <c r="B10" s="36">
        <v>4</v>
      </c>
      <c r="C10" s="37" t="s">
        <v>241</v>
      </c>
      <c r="D10" s="36" t="s">
        <v>50</v>
      </c>
      <c r="E10" s="38" t="s">
        <v>242</v>
      </c>
      <c r="F10" s="39" t="s">
        <v>88</v>
      </c>
      <c r="G10" s="40">
        <v>3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45" t="s">
        <v>50</v>
      </c>
      <c r="F11" s="44"/>
      <c r="G11" s="44"/>
      <c r="H11" s="44"/>
      <c r="I11" s="44"/>
      <c r="J11" s="46"/>
    </row>
    <row r="12" ht="30">
      <c r="A12" s="36" t="s">
        <v>54</v>
      </c>
      <c r="B12" s="43"/>
      <c r="C12" s="44"/>
      <c r="D12" s="44"/>
      <c r="E12" s="47" t="s">
        <v>243</v>
      </c>
      <c r="F12" s="44"/>
      <c r="G12" s="44"/>
      <c r="H12" s="44"/>
      <c r="I12" s="44"/>
      <c r="J12" s="46"/>
    </row>
    <row r="13" ht="409.5">
      <c r="A13" s="36" t="s">
        <v>56</v>
      </c>
      <c r="B13" s="43"/>
      <c r="C13" s="44"/>
      <c r="D13" s="44"/>
      <c r="E13" s="38" t="s">
        <v>244</v>
      </c>
      <c r="F13" s="44"/>
      <c r="G13" s="44"/>
      <c r="H13" s="44"/>
      <c r="I13" s="44"/>
      <c r="J13" s="46"/>
    </row>
    <row r="14">
      <c r="A14" s="36" t="s">
        <v>48</v>
      </c>
      <c r="B14" s="36">
        <v>5</v>
      </c>
      <c r="C14" s="37" t="s">
        <v>245</v>
      </c>
      <c r="D14" s="36" t="s">
        <v>50</v>
      </c>
      <c r="E14" s="38" t="s">
        <v>246</v>
      </c>
      <c r="F14" s="39" t="s">
        <v>247</v>
      </c>
      <c r="G14" s="40">
        <v>10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53</v>
      </c>
      <c r="B15" s="43"/>
      <c r="C15" s="44"/>
      <c r="D15" s="44"/>
      <c r="E15" s="45" t="s">
        <v>50</v>
      </c>
      <c r="F15" s="44"/>
      <c r="G15" s="44"/>
      <c r="H15" s="44"/>
      <c r="I15" s="44"/>
      <c r="J15" s="46"/>
    </row>
    <row r="16" ht="120">
      <c r="A16" s="36" t="s">
        <v>56</v>
      </c>
      <c r="B16" s="43"/>
      <c r="C16" s="44"/>
      <c r="D16" s="44"/>
      <c r="E16" s="38" t="s">
        <v>248</v>
      </c>
      <c r="F16" s="44"/>
      <c r="G16" s="44"/>
      <c r="H16" s="44"/>
      <c r="I16" s="44"/>
      <c r="J16" s="46"/>
    </row>
    <row r="17">
      <c r="A17" s="30" t="s">
        <v>45</v>
      </c>
      <c r="B17" s="31"/>
      <c r="C17" s="32" t="s">
        <v>181</v>
      </c>
      <c r="D17" s="33"/>
      <c r="E17" s="30" t="s">
        <v>182</v>
      </c>
      <c r="F17" s="33"/>
      <c r="G17" s="33"/>
      <c r="H17" s="33"/>
      <c r="I17" s="34">
        <f>SUMIFS(I18:I21,A18:A21,"P")</f>
        <v>0</v>
      </c>
      <c r="J17" s="35"/>
    </row>
    <row r="18">
      <c r="A18" s="36" t="s">
        <v>48</v>
      </c>
      <c r="B18" s="36">
        <v>1</v>
      </c>
      <c r="C18" s="37" t="s">
        <v>194</v>
      </c>
      <c r="D18" s="36" t="s">
        <v>50</v>
      </c>
      <c r="E18" s="38" t="s">
        <v>195</v>
      </c>
      <c r="F18" s="39" t="s">
        <v>88</v>
      </c>
      <c r="G18" s="40">
        <v>1.1200000000000001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53</v>
      </c>
      <c r="B19" s="43"/>
      <c r="C19" s="44"/>
      <c r="D19" s="44"/>
      <c r="E19" s="45" t="s">
        <v>50</v>
      </c>
      <c r="F19" s="44"/>
      <c r="G19" s="44"/>
      <c r="H19" s="44"/>
      <c r="I19" s="44"/>
      <c r="J19" s="46"/>
    </row>
    <row r="20" ht="45">
      <c r="A20" s="36" t="s">
        <v>54</v>
      </c>
      <c r="B20" s="43"/>
      <c r="C20" s="44"/>
      <c r="D20" s="44"/>
      <c r="E20" s="47" t="s">
        <v>249</v>
      </c>
      <c r="F20" s="44"/>
      <c r="G20" s="44"/>
      <c r="H20" s="44"/>
      <c r="I20" s="44"/>
      <c r="J20" s="46"/>
    </row>
    <row r="21" ht="150">
      <c r="A21" s="36" t="s">
        <v>56</v>
      </c>
      <c r="B21" s="43"/>
      <c r="C21" s="44"/>
      <c r="D21" s="44"/>
      <c r="E21" s="38" t="s">
        <v>250</v>
      </c>
      <c r="F21" s="44"/>
      <c r="G21" s="44"/>
      <c r="H21" s="44"/>
      <c r="I21" s="44"/>
      <c r="J21" s="46"/>
    </row>
    <row r="22">
      <c r="A22" s="30" t="s">
        <v>45</v>
      </c>
      <c r="B22" s="31"/>
      <c r="C22" s="32" t="s">
        <v>251</v>
      </c>
      <c r="D22" s="33"/>
      <c r="E22" s="30" t="s">
        <v>252</v>
      </c>
      <c r="F22" s="33"/>
      <c r="G22" s="33"/>
      <c r="H22" s="33"/>
      <c r="I22" s="34">
        <f>SUMIFS(I23:I26,A23:A26,"P")</f>
        <v>0</v>
      </c>
      <c r="J22" s="35"/>
    </row>
    <row r="23" ht="30">
      <c r="A23" s="36" t="s">
        <v>48</v>
      </c>
      <c r="B23" s="36">
        <v>3</v>
      </c>
      <c r="C23" s="37" t="s">
        <v>253</v>
      </c>
      <c r="D23" s="36" t="s">
        <v>50</v>
      </c>
      <c r="E23" s="38" t="s">
        <v>254</v>
      </c>
      <c r="F23" s="39" t="s">
        <v>114</v>
      </c>
      <c r="G23" s="40">
        <v>4.0369999999999999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53</v>
      </c>
      <c r="B24" s="43"/>
      <c r="C24" s="44"/>
      <c r="D24" s="44"/>
      <c r="E24" s="45" t="s">
        <v>50</v>
      </c>
      <c r="F24" s="44"/>
      <c r="G24" s="44"/>
      <c r="H24" s="44"/>
      <c r="I24" s="44"/>
      <c r="J24" s="46"/>
    </row>
    <row r="25" ht="30">
      <c r="A25" s="36" t="s">
        <v>54</v>
      </c>
      <c r="B25" s="43"/>
      <c r="C25" s="44"/>
      <c r="D25" s="44"/>
      <c r="E25" s="47" t="s">
        <v>255</v>
      </c>
      <c r="F25" s="44"/>
      <c r="G25" s="44"/>
      <c r="H25" s="44"/>
      <c r="I25" s="44"/>
      <c r="J25" s="46"/>
    </row>
    <row r="26" ht="120">
      <c r="A26" s="36" t="s">
        <v>56</v>
      </c>
      <c r="B26" s="43"/>
      <c r="C26" s="44"/>
      <c r="D26" s="44"/>
      <c r="E26" s="38" t="s">
        <v>256</v>
      </c>
      <c r="F26" s="44"/>
      <c r="G26" s="44"/>
      <c r="H26" s="44"/>
      <c r="I26" s="44"/>
      <c r="J26" s="46"/>
    </row>
    <row r="27">
      <c r="A27" s="30" t="s">
        <v>45</v>
      </c>
      <c r="B27" s="31"/>
      <c r="C27" s="32" t="s">
        <v>141</v>
      </c>
      <c r="D27" s="33"/>
      <c r="E27" s="30" t="s">
        <v>142</v>
      </c>
      <c r="F27" s="33"/>
      <c r="G27" s="33"/>
      <c r="H27" s="33"/>
      <c r="I27" s="34">
        <f>SUMIFS(I28:I31,A28:A31,"P")</f>
        <v>0</v>
      </c>
      <c r="J27" s="35"/>
    </row>
    <row r="28">
      <c r="A28" s="36" t="s">
        <v>48</v>
      </c>
      <c r="B28" s="36">
        <v>2</v>
      </c>
      <c r="C28" s="37" t="s">
        <v>257</v>
      </c>
      <c r="D28" s="36" t="s">
        <v>50</v>
      </c>
      <c r="E28" s="38" t="s">
        <v>258</v>
      </c>
      <c r="F28" s="39" t="s">
        <v>114</v>
      </c>
      <c r="G28" s="40">
        <v>4.3200000000000003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53</v>
      </c>
      <c r="B29" s="43"/>
      <c r="C29" s="44"/>
      <c r="D29" s="44"/>
      <c r="E29" s="45" t="s">
        <v>50</v>
      </c>
      <c r="F29" s="44"/>
      <c r="G29" s="44"/>
      <c r="H29" s="44"/>
      <c r="I29" s="44"/>
      <c r="J29" s="46"/>
    </row>
    <row r="30">
      <c r="A30" s="36" t="s">
        <v>54</v>
      </c>
      <c r="B30" s="43"/>
      <c r="C30" s="44"/>
      <c r="D30" s="44"/>
      <c r="E30" s="47" t="s">
        <v>259</v>
      </c>
      <c r="F30" s="44"/>
      <c r="G30" s="44"/>
      <c r="H30" s="44"/>
      <c r="I30" s="44"/>
      <c r="J30" s="46"/>
    </row>
    <row r="31" ht="75">
      <c r="A31" s="36" t="s">
        <v>56</v>
      </c>
      <c r="B31" s="48"/>
      <c r="C31" s="49"/>
      <c r="D31" s="49"/>
      <c r="E31" s="38" t="s">
        <v>260</v>
      </c>
      <c r="F31" s="49"/>
      <c r="G31" s="49"/>
      <c r="H31" s="49"/>
      <c r="I31" s="49"/>
      <c r="J31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21</v>
      </c>
      <c r="I3" s="24">
        <f>SUMIFS(I9:I41,A9:A41,"SD")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156</v>
      </c>
      <c r="C4" s="20" t="s">
        <v>157</v>
      </c>
      <c r="D4" s="21"/>
      <c r="E4" s="22" t="s">
        <v>158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159</v>
      </c>
      <c r="B5" s="19" t="s">
        <v>33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47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48</v>
      </c>
      <c r="B10" s="36">
        <v>1</v>
      </c>
      <c r="C10" s="37" t="s">
        <v>75</v>
      </c>
      <c r="D10" s="36" t="s">
        <v>50</v>
      </c>
      <c r="E10" s="38" t="s">
        <v>261</v>
      </c>
      <c r="F10" s="39" t="s">
        <v>77</v>
      </c>
      <c r="G10" s="40">
        <v>2.3399999999999999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45" t="s">
        <v>50</v>
      </c>
      <c r="F11" s="44"/>
      <c r="G11" s="44"/>
      <c r="H11" s="44"/>
      <c r="I11" s="44"/>
      <c r="J11" s="46"/>
    </row>
    <row r="12" ht="30">
      <c r="A12" s="36" t="s">
        <v>54</v>
      </c>
      <c r="B12" s="43"/>
      <c r="C12" s="44"/>
      <c r="D12" s="44"/>
      <c r="E12" s="47" t="s">
        <v>262</v>
      </c>
      <c r="F12" s="44"/>
      <c r="G12" s="44"/>
      <c r="H12" s="44"/>
      <c r="I12" s="44"/>
      <c r="J12" s="46"/>
    </row>
    <row r="13" ht="75">
      <c r="A13" s="36" t="s">
        <v>56</v>
      </c>
      <c r="B13" s="43"/>
      <c r="C13" s="44"/>
      <c r="D13" s="44"/>
      <c r="E13" s="38" t="s">
        <v>263</v>
      </c>
      <c r="F13" s="44"/>
      <c r="G13" s="44"/>
      <c r="H13" s="44"/>
      <c r="I13" s="44"/>
      <c r="J13" s="46"/>
    </row>
    <row r="14">
      <c r="A14" s="30" t="s">
        <v>45</v>
      </c>
      <c r="B14" s="31"/>
      <c r="C14" s="32" t="s">
        <v>61</v>
      </c>
      <c r="D14" s="33"/>
      <c r="E14" s="30" t="s">
        <v>81</v>
      </c>
      <c r="F14" s="33"/>
      <c r="G14" s="33"/>
      <c r="H14" s="33"/>
      <c r="I14" s="34">
        <f>SUMIFS(I15:I26,A15:A26,"P")</f>
        <v>0</v>
      </c>
      <c r="J14" s="35"/>
    </row>
    <row r="15">
      <c r="A15" s="36" t="s">
        <v>48</v>
      </c>
      <c r="B15" s="36">
        <v>2</v>
      </c>
      <c r="C15" s="37" t="s">
        <v>219</v>
      </c>
      <c r="D15" s="36" t="s">
        <v>50</v>
      </c>
      <c r="E15" s="38" t="s">
        <v>220</v>
      </c>
      <c r="F15" s="39" t="s">
        <v>88</v>
      </c>
      <c r="G15" s="40">
        <v>3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53</v>
      </c>
      <c r="B16" s="43"/>
      <c r="C16" s="44"/>
      <c r="D16" s="44"/>
      <c r="E16" s="45" t="s">
        <v>50</v>
      </c>
      <c r="F16" s="44"/>
      <c r="G16" s="44"/>
      <c r="H16" s="44"/>
      <c r="I16" s="44"/>
      <c r="J16" s="46"/>
    </row>
    <row r="17">
      <c r="A17" s="36" t="s">
        <v>54</v>
      </c>
      <c r="B17" s="43"/>
      <c r="C17" s="44"/>
      <c r="D17" s="44"/>
      <c r="E17" s="47" t="s">
        <v>264</v>
      </c>
      <c r="F17" s="44"/>
      <c r="G17" s="44"/>
      <c r="H17" s="44"/>
      <c r="I17" s="44"/>
      <c r="J17" s="46"/>
    </row>
    <row r="18" ht="409.5">
      <c r="A18" s="36" t="s">
        <v>56</v>
      </c>
      <c r="B18" s="43"/>
      <c r="C18" s="44"/>
      <c r="D18" s="44"/>
      <c r="E18" s="38" t="s">
        <v>244</v>
      </c>
      <c r="F18" s="44"/>
      <c r="G18" s="44"/>
      <c r="H18" s="44"/>
      <c r="I18" s="44"/>
      <c r="J18" s="46"/>
    </row>
    <row r="19">
      <c r="A19" s="36" t="s">
        <v>48</v>
      </c>
      <c r="B19" s="36">
        <v>3</v>
      </c>
      <c r="C19" s="37" t="s">
        <v>245</v>
      </c>
      <c r="D19" s="36" t="s">
        <v>50</v>
      </c>
      <c r="E19" s="38" t="s">
        <v>246</v>
      </c>
      <c r="F19" s="39" t="s">
        <v>247</v>
      </c>
      <c r="G19" s="40">
        <v>10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53</v>
      </c>
      <c r="B20" s="43"/>
      <c r="C20" s="44"/>
      <c r="D20" s="44"/>
      <c r="E20" s="45" t="s">
        <v>50</v>
      </c>
      <c r="F20" s="44"/>
      <c r="G20" s="44"/>
      <c r="H20" s="44"/>
      <c r="I20" s="44"/>
      <c r="J20" s="46"/>
    </row>
    <row r="21">
      <c r="A21" s="36" t="s">
        <v>54</v>
      </c>
      <c r="B21" s="43"/>
      <c r="C21" s="44"/>
      <c r="D21" s="44"/>
      <c r="E21" s="47" t="s">
        <v>265</v>
      </c>
      <c r="F21" s="44"/>
      <c r="G21" s="44"/>
      <c r="H21" s="44"/>
      <c r="I21" s="44"/>
      <c r="J21" s="46"/>
    </row>
    <row r="22" ht="120">
      <c r="A22" s="36" t="s">
        <v>56</v>
      </c>
      <c r="B22" s="43"/>
      <c r="C22" s="44"/>
      <c r="D22" s="44"/>
      <c r="E22" s="38" t="s">
        <v>248</v>
      </c>
      <c r="F22" s="44"/>
      <c r="G22" s="44"/>
      <c r="H22" s="44"/>
      <c r="I22" s="44"/>
      <c r="J22" s="46"/>
    </row>
    <row r="23">
      <c r="A23" s="36" t="s">
        <v>48</v>
      </c>
      <c r="B23" s="36">
        <v>5</v>
      </c>
      <c r="C23" s="37" t="s">
        <v>177</v>
      </c>
      <c r="D23" s="36" t="s">
        <v>50</v>
      </c>
      <c r="E23" s="38" t="s">
        <v>178</v>
      </c>
      <c r="F23" s="39" t="s">
        <v>88</v>
      </c>
      <c r="G23" s="40">
        <v>1.5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53</v>
      </c>
      <c r="B24" s="43"/>
      <c r="C24" s="44"/>
      <c r="D24" s="44"/>
      <c r="E24" s="45" t="s">
        <v>50</v>
      </c>
      <c r="F24" s="44"/>
      <c r="G24" s="44"/>
      <c r="H24" s="44"/>
      <c r="I24" s="44"/>
      <c r="J24" s="46"/>
    </row>
    <row r="25">
      <c r="A25" s="36" t="s">
        <v>54</v>
      </c>
      <c r="B25" s="43"/>
      <c r="C25" s="44"/>
      <c r="D25" s="44"/>
      <c r="E25" s="47" t="s">
        <v>266</v>
      </c>
      <c r="F25" s="44"/>
      <c r="G25" s="44"/>
      <c r="H25" s="44"/>
      <c r="I25" s="44"/>
      <c r="J25" s="46"/>
    </row>
    <row r="26" ht="345">
      <c r="A26" s="36" t="s">
        <v>56</v>
      </c>
      <c r="B26" s="43"/>
      <c r="C26" s="44"/>
      <c r="D26" s="44"/>
      <c r="E26" s="38" t="s">
        <v>267</v>
      </c>
      <c r="F26" s="44"/>
      <c r="G26" s="44"/>
      <c r="H26" s="44"/>
      <c r="I26" s="44"/>
      <c r="J26" s="46"/>
    </row>
    <row r="27">
      <c r="A27" s="30" t="s">
        <v>45</v>
      </c>
      <c r="B27" s="31"/>
      <c r="C27" s="32" t="s">
        <v>268</v>
      </c>
      <c r="D27" s="33"/>
      <c r="E27" s="30" t="s">
        <v>269</v>
      </c>
      <c r="F27" s="33"/>
      <c r="G27" s="33"/>
      <c r="H27" s="33"/>
      <c r="I27" s="34">
        <f>SUMIFS(I28:I31,A28:A31,"P")</f>
        <v>0</v>
      </c>
      <c r="J27" s="35"/>
    </row>
    <row r="28">
      <c r="A28" s="36" t="s">
        <v>48</v>
      </c>
      <c r="B28" s="36">
        <v>6</v>
      </c>
      <c r="C28" s="37" t="s">
        <v>270</v>
      </c>
      <c r="D28" s="36" t="s">
        <v>50</v>
      </c>
      <c r="E28" s="38" t="s">
        <v>271</v>
      </c>
      <c r="F28" s="39" t="s">
        <v>88</v>
      </c>
      <c r="G28" s="40">
        <v>0.59999999999999998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53</v>
      </c>
      <c r="B29" s="43"/>
      <c r="C29" s="44"/>
      <c r="D29" s="44"/>
      <c r="E29" s="45" t="s">
        <v>50</v>
      </c>
      <c r="F29" s="44"/>
      <c r="G29" s="44"/>
      <c r="H29" s="44"/>
      <c r="I29" s="44"/>
      <c r="J29" s="46"/>
    </row>
    <row r="30">
      <c r="A30" s="36" t="s">
        <v>54</v>
      </c>
      <c r="B30" s="43"/>
      <c r="C30" s="44"/>
      <c r="D30" s="44"/>
      <c r="E30" s="47" t="s">
        <v>272</v>
      </c>
      <c r="F30" s="44"/>
      <c r="G30" s="44"/>
      <c r="H30" s="44"/>
      <c r="I30" s="44"/>
      <c r="J30" s="46"/>
    </row>
    <row r="31" ht="409.5">
      <c r="A31" s="36" t="s">
        <v>56</v>
      </c>
      <c r="B31" s="43"/>
      <c r="C31" s="44"/>
      <c r="D31" s="44"/>
      <c r="E31" s="38" t="s">
        <v>273</v>
      </c>
      <c r="F31" s="44"/>
      <c r="G31" s="44"/>
      <c r="H31" s="44"/>
      <c r="I31" s="44"/>
      <c r="J31" s="46"/>
    </row>
    <row r="32">
      <c r="A32" s="30" t="s">
        <v>45</v>
      </c>
      <c r="B32" s="31"/>
      <c r="C32" s="32" t="s">
        <v>181</v>
      </c>
      <c r="D32" s="33"/>
      <c r="E32" s="30" t="s">
        <v>182</v>
      </c>
      <c r="F32" s="33"/>
      <c r="G32" s="33"/>
      <c r="H32" s="33"/>
      <c r="I32" s="34">
        <f>SUMIFS(I33:I36,A33:A36,"P")</f>
        <v>0</v>
      </c>
      <c r="J32" s="35"/>
    </row>
    <row r="33">
      <c r="A33" s="36" t="s">
        <v>48</v>
      </c>
      <c r="B33" s="36">
        <v>4</v>
      </c>
      <c r="C33" s="37" t="s">
        <v>194</v>
      </c>
      <c r="D33" s="36" t="s">
        <v>50</v>
      </c>
      <c r="E33" s="38" t="s">
        <v>195</v>
      </c>
      <c r="F33" s="39" t="s">
        <v>88</v>
      </c>
      <c r="G33" s="40">
        <v>3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53</v>
      </c>
      <c r="B34" s="43"/>
      <c r="C34" s="44"/>
      <c r="D34" s="44"/>
      <c r="E34" s="45" t="s">
        <v>50</v>
      </c>
      <c r="F34" s="44"/>
      <c r="G34" s="44"/>
      <c r="H34" s="44"/>
      <c r="I34" s="44"/>
      <c r="J34" s="46"/>
    </row>
    <row r="35" ht="45">
      <c r="A35" s="36" t="s">
        <v>54</v>
      </c>
      <c r="B35" s="43"/>
      <c r="C35" s="44"/>
      <c r="D35" s="44"/>
      <c r="E35" s="47" t="s">
        <v>274</v>
      </c>
      <c r="F35" s="44"/>
      <c r="G35" s="44"/>
      <c r="H35" s="44"/>
      <c r="I35" s="44"/>
      <c r="J35" s="46"/>
    </row>
    <row r="36" ht="150">
      <c r="A36" s="36" t="s">
        <v>56</v>
      </c>
      <c r="B36" s="43"/>
      <c r="C36" s="44"/>
      <c r="D36" s="44"/>
      <c r="E36" s="38" t="s">
        <v>250</v>
      </c>
      <c r="F36" s="44"/>
      <c r="G36" s="44"/>
      <c r="H36" s="44"/>
      <c r="I36" s="44"/>
      <c r="J36" s="46"/>
    </row>
    <row r="37">
      <c r="A37" s="30" t="s">
        <v>45</v>
      </c>
      <c r="B37" s="31"/>
      <c r="C37" s="32" t="s">
        <v>141</v>
      </c>
      <c r="D37" s="33"/>
      <c r="E37" s="30" t="s">
        <v>142</v>
      </c>
      <c r="F37" s="33"/>
      <c r="G37" s="33"/>
      <c r="H37" s="33"/>
      <c r="I37" s="34">
        <f>SUMIFS(I38:I41,A38:A41,"P")</f>
        <v>0</v>
      </c>
      <c r="J37" s="35"/>
    </row>
    <row r="38">
      <c r="A38" s="36" t="s">
        <v>48</v>
      </c>
      <c r="B38" s="36">
        <v>7</v>
      </c>
      <c r="C38" s="37" t="s">
        <v>210</v>
      </c>
      <c r="D38" s="36" t="s">
        <v>50</v>
      </c>
      <c r="E38" s="38" t="s">
        <v>211</v>
      </c>
      <c r="F38" s="39" t="s">
        <v>88</v>
      </c>
      <c r="G38" s="40">
        <v>0.59999999999999998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53</v>
      </c>
      <c r="B39" s="43"/>
      <c r="C39" s="44"/>
      <c r="D39" s="44"/>
      <c r="E39" s="45" t="s">
        <v>50</v>
      </c>
      <c r="F39" s="44"/>
      <c r="G39" s="44"/>
      <c r="H39" s="44"/>
      <c r="I39" s="44"/>
      <c r="J39" s="46"/>
    </row>
    <row r="40">
      <c r="A40" s="36" t="s">
        <v>54</v>
      </c>
      <c r="B40" s="43"/>
      <c r="C40" s="44"/>
      <c r="D40" s="44"/>
      <c r="E40" s="47" t="s">
        <v>272</v>
      </c>
      <c r="F40" s="44"/>
      <c r="G40" s="44"/>
      <c r="H40" s="44"/>
      <c r="I40" s="44"/>
      <c r="J40" s="46"/>
    </row>
    <row r="41" ht="180">
      <c r="A41" s="36" t="s">
        <v>56</v>
      </c>
      <c r="B41" s="48"/>
      <c r="C41" s="49"/>
      <c r="D41" s="49"/>
      <c r="E41" s="38" t="s">
        <v>275</v>
      </c>
      <c r="F41" s="49"/>
      <c r="G41" s="49"/>
      <c r="H41" s="49"/>
      <c r="I41" s="49"/>
      <c r="J41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23</v>
      </c>
      <c r="I3" s="24">
        <f>SUMIFS(I9:I62,A9:A62,"SD")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156</v>
      </c>
      <c r="C4" s="20" t="s">
        <v>157</v>
      </c>
      <c r="D4" s="21"/>
      <c r="E4" s="22" t="s">
        <v>158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159</v>
      </c>
      <c r="B5" s="19" t="s">
        <v>33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47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48</v>
      </c>
      <c r="B10" s="36">
        <v>1</v>
      </c>
      <c r="C10" s="37" t="s">
        <v>75</v>
      </c>
      <c r="D10" s="36" t="s">
        <v>50</v>
      </c>
      <c r="E10" s="38" t="s">
        <v>261</v>
      </c>
      <c r="F10" s="39" t="s">
        <v>77</v>
      </c>
      <c r="G10" s="40">
        <v>1.123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45" t="s">
        <v>50</v>
      </c>
      <c r="F11" s="44"/>
      <c r="G11" s="44"/>
      <c r="H11" s="44"/>
      <c r="I11" s="44"/>
      <c r="J11" s="46"/>
    </row>
    <row r="12">
      <c r="A12" s="36" t="s">
        <v>54</v>
      </c>
      <c r="B12" s="43"/>
      <c r="C12" s="44"/>
      <c r="D12" s="44"/>
      <c r="E12" s="47" t="s">
        <v>276</v>
      </c>
      <c r="F12" s="44"/>
      <c r="G12" s="44"/>
      <c r="H12" s="44"/>
      <c r="I12" s="44"/>
      <c r="J12" s="46"/>
    </row>
    <row r="13" ht="75">
      <c r="A13" s="36" t="s">
        <v>56</v>
      </c>
      <c r="B13" s="43"/>
      <c r="C13" s="44"/>
      <c r="D13" s="44"/>
      <c r="E13" s="38" t="s">
        <v>263</v>
      </c>
      <c r="F13" s="44"/>
      <c r="G13" s="44"/>
      <c r="H13" s="44"/>
      <c r="I13" s="44"/>
      <c r="J13" s="46"/>
    </row>
    <row r="14">
      <c r="A14" s="30" t="s">
        <v>45</v>
      </c>
      <c r="B14" s="31"/>
      <c r="C14" s="32" t="s">
        <v>61</v>
      </c>
      <c r="D14" s="33"/>
      <c r="E14" s="30" t="s">
        <v>81</v>
      </c>
      <c r="F14" s="33"/>
      <c r="G14" s="33"/>
      <c r="H14" s="33"/>
      <c r="I14" s="34">
        <f>SUMIFS(I15:I28,A15:A28,"P")</f>
        <v>0</v>
      </c>
      <c r="J14" s="35"/>
    </row>
    <row r="15">
      <c r="A15" s="36" t="s">
        <v>48</v>
      </c>
      <c r="B15" s="36">
        <v>2</v>
      </c>
      <c r="C15" s="37" t="s">
        <v>219</v>
      </c>
      <c r="D15" s="36" t="s">
        <v>50</v>
      </c>
      <c r="E15" s="38" t="s">
        <v>220</v>
      </c>
      <c r="F15" s="39" t="s">
        <v>88</v>
      </c>
      <c r="G15" s="40">
        <v>2.0800000000000001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53</v>
      </c>
      <c r="B16" s="43"/>
      <c r="C16" s="44"/>
      <c r="D16" s="44"/>
      <c r="E16" s="45" t="s">
        <v>50</v>
      </c>
      <c r="F16" s="44"/>
      <c r="G16" s="44"/>
      <c r="H16" s="44"/>
      <c r="I16" s="44"/>
      <c r="J16" s="46"/>
    </row>
    <row r="17">
      <c r="A17" s="36" t="s">
        <v>54</v>
      </c>
      <c r="B17" s="43"/>
      <c r="C17" s="44"/>
      <c r="D17" s="44"/>
      <c r="E17" s="47" t="s">
        <v>277</v>
      </c>
      <c r="F17" s="44"/>
      <c r="G17" s="44"/>
      <c r="H17" s="44"/>
      <c r="I17" s="44"/>
      <c r="J17" s="46"/>
    </row>
    <row r="18" ht="409.5">
      <c r="A18" s="36" t="s">
        <v>56</v>
      </c>
      <c r="B18" s="43"/>
      <c r="C18" s="44"/>
      <c r="D18" s="44"/>
      <c r="E18" s="38" t="s">
        <v>244</v>
      </c>
      <c r="F18" s="44"/>
      <c r="G18" s="44"/>
      <c r="H18" s="44"/>
      <c r="I18" s="44"/>
      <c r="J18" s="46"/>
    </row>
    <row r="19">
      <c r="A19" s="36" t="s">
        <v>48</v>
      </c>
      <c r="B19" s="36">
        <v>3</v>
      </c>
      <c r="C19" s="37" t="s">
        <v>278</v>
      </c>
      <c r="D19" s="36" t="s">
        <v>50</v>
      </c>
      <c r="E19" s="38" t="s">
        <v>279</v>
      </c>
      <c r="F19" s="39" t="s">
        <v>247</v>
      </c>
      <c r="G19" s="40">
        <v>10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53</v>
      </c>
      <c r="B20" s="43"/>
      <c r="C20" s="44"/>
      <c r="D20" s="44"/>
      <c r="E20" s="45" t="s">
        <v>50</v>
      </c>
      <c r="F20" s="44"/>
      <c r="G20" s="44"/>
      <c r="H20" s="44"/>
      <c r="I20" s="44"/>
      <c r="J20" s="46"/>
    </row>
    <row r="21" ht="120">
      <c r="A21" s="36" t="s">
        <v>56</v>
      </c>
      <c r="B21" s="43"/>
      <c r="C21" s="44"/>
      <c r="D21" s="44"/>
      <c r="E21" s="38" t="s">
        <v>248</v>
      </c>
      <c r="F21" s="44"/>
      <c r="G21" s="44"/>
      <c r="H21" s="44"/>
      <c r="I21" s="44"/>
      <c r="J21" s="46"/>
    </row>
    <row r="22">
      <c r="A22" s="36" t="s">
        <v>48</v>
      </c>
      <c r="B22" s="36">
        <v>7</v>
      </c>
      <c r="C22" s="37" t="s">
        <v>169</v>
      </c>
      <c r="D22" s="36" t="s">
        <v>50</v>
      </c>
      <c r="E22" s="38" t="s">
        <v>170</v>
      </c>
      <c r="F22" s="39" t="s">
        <v>88</v>
      </c>
      <c r="G22" s="40">
        <v>0.312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53</v>
      </c>
      <c r="B23" s="43"/>
      <c r="C23" s="44"/>
      <c r="D23" s="44"/>
      <c r="E23" s="45" t="s">
        <v>50</v>
      </c>
      <c r="F23" s="44"/>
      <c r="G23" s="44"/>
      <c r="H23" s="44"/>
      <c r="I23" s="44"/>
      <c r="J23" s="46"/>
    </row>
    <row r="24">
      <c r="A24" s="36" t="s">
        <v>54</v>
      </c>
      <c r="B24" s="43"/>
      <c r="C24" s="44"/>
      <c r="D24" s="44"/>
      <c r="E24" s="47" t="s">
        <v>280</v>
      </c>
      <c r="F24" s="44"/>
      <c r="G24" s="44"/>
      <c r="H24" s="44"/>
      <c r="I24" s="44"/>
      <c r="J24" s="46"/>
    </row>
    <row r="25" ht="409.5">
      <c r="A25" s="36" t="s">
        <v>56</v>
      </c>
      <c r="B25" s="43"/>
      <c r="C25" s="44"/>
      <c r="D25" s="44"/>
      <c r="E25" s="38" t="s">
        <v>281</v>
      </c>
      <c r="F25" s="44"/>
      <c r="G25" s="44"/>
      <c r="H25" s="44"/>
      <c r="I25" s="44"/>
      <c r="J25" s="46"/>
    </row>
    <row r="26">
      <c r="A26" s="36" t="s">
        <v>48</v>
      </c>
      <c r="B26" s="36">
        <v>5</v>
      </c>
      <c r="C26" s="37" t="s">
        <v>177</v>
      </c>
      <c r="D26" s="36" t="s">
        <v>50</v>
      </c>
      <c r="E26" s="38" t="s">
        <v>178</v>
      </c>
      <c r="F26" s="39" t="s">
        <v>88</v>
      </c>
      <c r="G26" s="40">
        <v>1.5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53</v>
      </c>
      <c r="B27" s="43"/>
      <c r="C27" s="44"/>
      <c r="D27" s="44"/>
      <c r="E27" s="45" t="s">
        <v>50</v>
      </c>
      <c r="F27" s="44"/>
      <c r="G27" s="44"/>
      <c r="H27" s="44"/>
      <c r="I27" s="44"/>
      <c r="J27" s="46"/>
    </row>
    <row r="28" ht="345">
      <c r="A28" s="36" t="s">
        <v>56</v>
      </c>
      <c r="B28" s="43"/>
      <c r="C28" s="44"/>
      <c r="D28" s="44"/>
      <c r="E28" s="38" t="s">
        <v>267</v>
      </c>
      <c r="F28" s="44"/>
      <c r="G28" s="44"/>
      <c r="H28" s="44"/>
      <c r="I28" s="44"/>
      <c r="J28" s="46"/>
    </row>
    <row r="29">
      <c r="A29" s="30" t="s">
        <v>45</v>
      </c>
      <c r="B29" s="31"/>
      <c r="C29" s="32" t="s">
        <v>268</v>
      </c>
      <c r="D29" s="33"/>
      <c r="E29" s="30" t="s">
        <v>269</v>
      </c>
      <c r="F29" s="33"/>
      <c r="G29" s="33"/>
      <c r="H29" s="33"/>
      <c r="I29" s="34">
        <f>SUMIFS(I30:I33,A30:A33,"P")</f>
        <v>0</v>
      </c>
      <c r="J29" s="35"/>
    </row>
    <row r="30">
      <c r="A30" s="36" t="s">
        <v>48</v>
      </c>
      <c r="B30" s="36">
        <v>6</v>
      </c>
      <c r="C30" s="37" t="s">
        <v>270</v>
      </c>
      <c r="D30" s="36" t="s">
        <v>50</v>
      </c>
      <c r="E30" s="38" t="s">
        <v>271</v>
      </c>
      <c r="F30" s="39" t="s">
        <v>88</v>
      </c>
      <c r="G30" s="40">
        <v>0.26000000000000001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53</v>
      </c>
      <c r="B31" s="43"/>
      <c r="C31" s="44"/>
      <c r="D31" s="44"/>
      <c r="E31" s="45" t="s">
        <v>50</v>
      </c>
      <c r="F31" s="44"/>
      <c r="G31" s="44"/>
      <c r="H31" s="44"/>
      <c r="I31" s="44"/>
      <c r="J31" s="46"/>
    </row>
    <row r="32">
      <c r="A32" s="36" t="s">
        <v>54</v>
      </c>
      <c r="B32" s="43"/>
      <c r="C32" s="44"/>
      <c r="D32" s="44"/>
      <c r="E32" s="47" t="s">
        <v>282</v>
      </c>
      <c r="F32" s="44"/>
      <c r="G32" s="44"/>
      <c r="H32" s="44"/>
      <c r="I32" s="44"/>
      <c r="J32" s="46"/>
    </row>
    <row r="33" ht="409.5">
      <c r="A33" s="36" t="s">
        <v>56</v>
      </c>
      <c r="B33" s="43"/>
      <c r="C33" s="44"/>
      <c r="D33" s="44"/>
      <c r="E33" s="38" t="s">
        <v>273</v>
      </c>
      <c r="F33" s="44"/>
      <c r="G33" s="44"/>
      <c r="H33" s="44"/>
      <c r="I33" s="44"/>
      <c r="J33" s="46"/>
    </row>
    <row r="34">
      <c r="A34" s="30" t="s">
        <v>45</v>
      </c>
      <c r="B34" s="31"/>
      <c r="C34" s="32" t="s">
        <v>181</v>
      </c>
      <c r="D34" s="33"/>
      <c r="E34" s="30" t="s">
        <v>182</v>
      </c>
      <c r="F34" s="33"/>
      <c r="G34" s="33"/>
      <c r="H34" s="33"/>
      <c r="I34" s="34">
        <f>SUMIFS(I35:I42,A35:A42,"P")</f>
        <v>0</v>
      </c>
      <c r="J34" s="35"/>
    </row>
    <row r="35">
      <c r="A35" s="36" t="s">
        <v>48</v>
      </c>
      <c r="B35" s="36">
        <v>8</v>
      </c>
      <c r="C35" s="37" t="s">
        <v>229</v>
      </c>
      <c r="D35" s="36" t="s">
        <v>50</v>
      </c>
      <c r="E35" s="38" t="s">
        <v>230</v>
      </c>
      <c r="F35" s="39" t="s">
        <v>88</v>
      </c>
      <c r="G35" s="40">
        <v>0.312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53</v>
      </c>
      <c r="B36" s="43"/>
      <c r="C36" s="44"/>
      <c r="D36" s="44"/>
      <c r="E36" s="45" t="s">
        <v>50</v>
      </c>
      <c r="F36" s="44"/>
      <c r="G36" s="44"/>
      <c r="H36" s="44"/>
      <c r="I36" s="44"/>
      <c r="J36" s="46"/>
    </row>
    <row r="37">
      <c r="A37" s="36" t="s">
        <v>54</v>
      </c>
      <c r="B37" s="43"/>
      <c r="C37" s="44"/>
      <c r="D37" s="44"/>
      <c r="E37" s="47" t="s">
        <v>283</v>
      </c>
      <c r="F37" s="44"/>
      <c r="G37" s="44"/>
      <c r="H37" s="44"/>
      <c r="I37" s="44"/>
      <c r="J37" s="46"/>
    </row>
    <row r="38" ht="409.5">
      <c r="A38" s="36" t="s">
        <v>56</v>
      </c>
      <c r="B38" s="43"/>
      <c r="C38" s="44"/>
      <c r="D38" s="44"/>
      <c r="E38" s="38" t="s">
        <v>273</v>
      </c>
      <c r="F38" s="44"/>
      <c r="G38" s="44"/>
      <c r="H38" s="44"/>
      <c r="I38" s="44"/>
      <c r="J38" s="46"/>
    </row>
    <row r="39">
      <c r="A39" s="36" t="s">
        <v>48</v>
      </c>
      <c r="B39" s="36">
        <v>4</v>
      </c>
      <c r="C39" s="37" t="s">
        <v>194</v>
      </c>
      <c r="D39" s="36" t="s">
        <v>50</v>
      </c>
      <c r="E39" s="38" t="s">
        <v>195</v>
      </c>
      <c r="F39" s="39" t="s">
        <v>88</v>
      </c>
      <c r="G39" s="40">
        <v>1.5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53</v>
      </c>
      <c r="B40" s="43"/>
      <c r="C40" s="44"/>
      <c r="D40" s="44"/>
      <c r="E40" s="45" t="s">
        <v>50</v>
      </c>
      <c r="F40" s="44"/>
      <c r="G40" s="44"/>
      <c r="H40" s="44"/>
      <c r="I40" s="44"/>
      <c r="J40" s="46"/>
    </row>
    <row r="41" ht="45">
      <c r="A41" s="36" t="s">
        <v>54</v>
      </c>
      <c r="B41" s="43"/>
      <c r="C41" s="44"/>
      <c r="D41" s="44"/>
      <c r="E41" s="47" t="s">
        <v>284</v>
      </c>
      <c r="F41" s="44"/>
      <c r="G41" s="44"/>
      <c r="H41" s="44"/>
      <c r="I41" s="44"/>
      <c r="J41" s="46"/>
    </row>
    <row r="42" ht="150">
      <c r="A42" s="36" t="s">
        <v>56</v>
      </c>
      <c r="B42" s="43"/>
      <c r="C42" s="44"/>
      <c r="D42" s="44"/>
      <c r="E42" s="38" t="s">
        <v>250</v>
      </c>
      <c r="F42" s="44"/>
      <c r="G42" s="44"/>
      <c r="H42" s="44"/>
      <c r="I42" s="44"/>
      <c r="J42" s="46"/>
    </row>
    <row r="43">
      <c r="A43" s="30" t="s">
        <v>45</v>
      </c>
      <c r="B43" s="31"/>
      <c r="C43" s="32" t="s">
        <v>251</v>
      </c>
      <c r="D43" s="33"/>
      <c r="E43" s="30" t="s">
        <v>252</v>
      </c>
      <c r="F43" s="33"/>
      <c r="G43" s="33"/>
      <c r="H43" s="33"/>
      <c r="I43" s="34">
        <f>SUMIFS(I44:I47,A44:A47,"P")</f>
        <v>0</v>
      </c>
      <c r="J43" s="35"/>
    </row>
    <row r="44" ht="30">
      <c r="A44" s="36" t="s">
        <v>48</v>
      </c>
      <c r="B44" s="36">
        <v>13</v>
      </c>
      <c r="C44" s="37" t="s">
        <v>253</v>
      </c>
      <c r="D44" s="36" t="s">
        <v>50</v>
      </c>
      <c r="E44" s="38" t="s">
        <v>254</v>
      </c>
      <c r="F44" s="39" t="s">
        <v>114</v>
      </c>
      <c r="G44" s="40">
        <v>3.0539999999999998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53</v>
      </c>
      <c r="B45" s="43"/>
      <c r="C45" s="44"/>
      <c r="D45" s="44"/>
      <c r="E45" s="45" t="s">
        <v>50</v>
      </c>
      <c r="F45" s="44"/>
      <c r="G45" s="44"/>
      <c r="H45" s="44"/>
      <c r="I45" s="44"/>
      <c r="J45" s="46"/>
    </row>
    <row r="46">
      <c r="A46" s="36" t="s">
        <v>54</v>
      </c>
      <c r="B46" s="43"/>
      <c r="C46" s="44"/>
      <c r="D46" s="44"/>
      <c r="E46" s="47" t="s">
        <v>285</v>
      </c>
      <c r="F46" s="44"/>
      <c r="G46" s="44"/>
      <c r="H46" s="44"/>
      <c r="I46" s="44"/>
      <c r="J46" s="46"/>
    </row>
    <row r="47" ht="120">
      <c r="A47" s="36" t="s">
        <v>56</v>
      </c>
      <c r="B47" s="43"/>
      <c r="C47" s="44"/>
      <c r="D47" s="44"/>
      <c r="E47" s="38" t="s">
        <v>256</v>
      </c>
      <c r="F47" s="44"/>
      <c r="G47" s="44"/>
      <c r="H47" s="44"/>
      <c r="I47" s="44"/>
      <c r="J47" s="46"/>
    </row>
    <row r="48">
      <c r="A48" s="30" t="s">
        <v>45</v>
      </c>
      <c r="B48" s="31"/>
      <c r="C48" s="32" t="s">
        <v>136</v>
      </c>
      <c r="D48" s="33"/>
      <c r="E48" s="30" t="s">
        <v>137</v>
      </c>
      <c r="F48" s="33"/>
      <c r="G48" s="33"/>
      <c r="H48" s="33"/>
      <c r="I48" s="34">
        <f>SUMIFS(I49:I51,A49:A51,"P")</f>
        <v>0</v>
      </c>
      <c r="J48" s="35"/>
    </row>
    <row r="49">
      <c r="A49" s="36" t="s">
        <v>48</v>
      </c>
      <c r="B49" s="36">
        <v>9</v>
      </c>
      <c r="C49" s="37" t="s">
        <v>234</v>
      </c>
      <c r="D49" s="36" t="s">
        <v>50</v>
      </c>
      <c r="E49" s="38" t="s">
        <v>235</v>
      </c>
      <c r="F49" s="39" t="s">
        <v>88</v>
      </c>
      <c r="G49" s="40">
        <v>0.75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53</v>
      </c>
      <c r="B50" s="43"/>
      <c r="C50" s="44"/>
      <c r="D50" s="44"/>
      <c r="E50" s="45" t="s">
        <v>50</v>
      </c>
      <c r="F50" s="44"/>
      <c r="G50" s="44"/>
      <c r="H50" s="44"/>
      <c r="I50" s="44"/>
      <c r="J50" s="46"/>
    </row>
    <row r="51" ht="409.5">
      <c r="A51" s="36" t="s">
        <v>56</v>
      </c>
      <c r="B51" s="43"/>
      <c r="C51" s="44"/>
      <c r="D51" s="44"/>
      <c r="E51" s="38" t="s">
        <v>286</v>
      </c>
      <c r="F51" s="44"/>
      <c r="G51" s="44"/>
      <c r="H51" s="44"/>
      <c r="I51" s="44"/>
      <c r="J51" s="46"/>
    </row>
    <row r="52">
      <c r="A52" s="30" t="s">
        <v>45</v>
      </c>
      <c r="B52" s="31"/>
      <c r="C52" s="32" t="s">
        <v>141</v>
      </c>
      <c r="D52" s="33"/>
      <c r="E52" s="30" t="s">
        <v>142</v>
      </c>
      <c r="F52" s="33"/>
      <c r="G52" s="33"/>
      <c r="H52" s="33"/>
      <c r="I52" s="34">
        <f>SUMIFS(I53:I62,A53:A62,"P")</f>
        <v>0</v>
      </c>
      <c r="J52" s="35"/>
    </row>
    <row r="53">
      <c r="A53" s="36" t="s">
        <v>48</v>
      </c>
      <c r="B53" s="36">
        <v>11</v>
      </c>
      <c r="C53" s="37" t="s">
        <v>287</v>
      </c>
      <c r="D53" s="36" t="s">
        <v>50</v>
      </c>
      <c r="E53" s="38" t="s">
        <v>288</v>
      </c>
      <c r="F53" s="39" t="s">
        <v>247</v>
      </c>
      <c r="G53" s="40">
        <v>1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53</v>
      </c>
      <c r="B54" s="43"/>
      <c r="C54" s="44"/>
      <c r="D54" s="44"/>
      <c r="E54" s="45" t="s">
        <v>50</v>
      </c>
      <c r="F54" s="44"/>
      <c r="G54" s="44"/>
      <c r="H54" s="44"/>
      <c r="I54" s="44"/>
      <c r="J54" s="46"/>
    </row>
    <row r="55" ht="90">
      <c r="A55" s="36" t="s">
        <v>56</v>
      </c>
      <c r="B55" s="43"/>
      <c r="C55" s="44"/>
      <c r="D55" s="44"/>
      <c r="E55" s="38" t="s">
        <v>289</v>
      </c>
      <c r="F55" s="44"/>
      <c r="G55" s="44"/>
      <c r="H55" s="44"/>
      <c r="I55" s="44"/>
      <c r="J55" s="46"/>
    </row>
    <row r="56">
      <c r="A56" s="36" t="s">
        <v>48</v>
      </c>
      <c r="B56" s="36">
        <v>12</v>
      </c>
      <c r="C56" s="37" t="s">
        <v>257</v>
      </c>
      <c r="D56" s="36" t="s">
        <v>50</v>
      </c>
      <c r="E56" s="38" t="s">
        <v>258</v>
      </c>
      <c r="F56" s="39" t="s">
        <v>114</v>
      </c>
      <c r="G56" s="40">
        <v>3.25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53</v>
      </c>
      <c r="B57" s="43"/>
      <c r="C57" s="44"/>
      <c r="D57" s="44"/>
      <c r="E57" s="45" t="s">
        <v>50</v>
      </c>
      <c r="F57" s="44"/>
      <c r="G57" s="44"/>
      <c r="H57" s="44"/>
      <c r="I57" s="44"/>
      <c r="J57" s="46"/>
    </row>
    <row r="58" ht="75">
      <c r="A58" s="36" t="s">
        <v>56</v>
      </c>
      <c r="B58" s="43"/>
      <c r="C58" s="44"/>
      <c r="D58" s="44"/>
      <c r="E58" s="38" t="s">
        <v>260</v>
      </c>
      <c r="F58" s="44"/>
      <c r="G58" s="44"/>
      <c r="H58" s="44"/>
      <c r="I58" s="44"/>
      <c r="J58" s="46"/>
    </row>
    <row r="59">
      <c r="A59" s="36" t="s">
        <v>48</v>
      </c>
      <c r="B59" s="36">
        <v>10</v>
      </c>
      <c r="C59" s="37" t="s">
        <v>210</v>
      </c>
      <c r="D59" s="36" t="s">
        <v>50</v>
      </c>
      <c r="E59" s="38" t="s">
        <v>211</v>
      </c>
      <c r="F59" s="39" t="s">
        <v>88</v>
      </c>
      <c r="G59" s="40">
        <v>0.46800000000000003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53</v>
      </c>
      <c r="B60" s="43"/>
      <c r="C60" s="44"/>
      <c r="D60" s="44"/>
      <c r="E60" s="45" t="s">
        <v>50</v>
      </c>
      <c r="F60" s="44"/>
      <c r="G60" s="44"/>
      <c r="H60" s="44"/>
      <c r="I60" s="44"/>
      <c r="J60" s="46"/>
    </row>
    <row r="61">
      <c r="A61" s="36" t="s">
        <v>54</v>
      </c>
      <c r="B61" s="43"/>
      <c r="C61" s="44"/>
      <c r="D61" s="44"/>
      <c r="E61" s="47" t="s">
        <v>290</v>
      </c>
      <c r="F61" s="44"/>
      <c r="G61" s="44"/>
      <c r="H61" s="44"/>
      <c r="I61" s="44"/>
      <c r="J61" s="46"/>
    </row>
    <row r="62" ht="180">
      <c r="A62" s="36" t="s">
        <v>56</v>
      </c>
      <c r="B62" s="48"/>
      <c r="C62" s="49"/>
      <c r="D62" s="49"/>
      <c r="E62" s="38" t="s">
        <v>275</v>
      </c>
      <c r="F62" s="49"/>
      <c r="G62" s="49"/>
      <c r="H62" s="49"/>
      <c r="I62" s="49"/>
      <c r="J62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25</v>
      </c>
      <c r="I3" s="24">
        <f>SUMIFS(I8:I16,A8:A16,"SD")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SUMIFS(I9:I16,A9:A16,"P")</f>
        <v>0</v>
      </c>
      <c r="J8" s="35"/>
    </row>
    <row r="9">
      <c r="A9" s="36" t="s">
        <v>48</v>
      </c>
      <c r="B9" s="36">
        <v>1</v>
      </c>
      <c r="C9" s="37" t="s">
        <v>291</v>
      </c>
      <c r="D9" s="36" t="s">
        <v>50</v>
      </c>
      <c r="E9" s="38" t="s">
        <v>292</v>
      </c>
      <c r="F9" s="39" t="s">
        <v>52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53</v>
      </c>
      <c r="B10" s="43"/>
      <c r="C10" s="44"/>
      <c r="D10" s="44"/>
      <c r="E10" s="38" t="s">
        <v>293</v>
      </c>
      <c r="F10" s="44"/>
      <c r="G10" s="44"/>
      <c r="H10" s="44"/>
      <c r="I10" s="44"/>
      <c r="J10" s="46"/>
    </row>
    <row r="11">
      <c r="A11" s="36" t="s">
        <v>54</v>
      </c>
      <c r="B11" s="43"/>
      <c r="C11" s="44"/>
      <c r="D11" s="44"/>
      <c r="E11" s="47" t="s">
        <v>55</v>
      </c>
      <c r="F11" s="44"/>
      <c r="G11" s="44"/>
      <c r="H11" s="44"/>
      <c r="I11" s="44"/>
      <c r="J11" s="46"/>
    </row>
    <row r="12" ht="30">
      <c r="A12" s="36" t="s">
        <v>56</v>
      </c>
      <c r="B12" s="43"/>
      <c r="C12" s="44"/>
      <c r="D12" s="44"/>
      <c r="E12" s="38" t="s">
        <v>294</v>
      </c>
      <c r="F12" s="44"/>
      <c r="G12" s="44"/>
      <c r="H12" s="44"/>
      <c r="I12" s="44"/>
      <c r="J12" s="46"/>
    </row>
    <row r="13">
      <c r="A13" s="36" t="s">
        <v>48</v>
      </c>
      <c r="B13" s="36">
        <v>2</v>
      </c>
      <c r="C13" s="37" t="s">
        <v>295</v>
      </c>
      <c r="D13" s="36" t="s">
        <v>50</v>
      </c>
      <c r="E13" s="38" t="s">
        <v>296</v>
      </c>
      <c r="F13" s="39" t="s">
        <v>52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45">
      <c r="A14" s="36" t="s">
        <v>53</v>
      </c>
      <c r="B14" s="43"/>
      <c r="C14" s="44"/>
      <c r="D14" s="44"/>
      <c r="E14" s="38" t="s">
        <v>297</v>
      </c>
      <c r="F14" s="44"/>
      <c r="G14" s="44"/>
      <c r="H14" s="44"/>
      <c r="I14" s="44"/>
      <c r="J14" s="46"/>
    </row>
    <row r="15">
      <c r="A15" s="36" t="s">
        <v>54</v>
      </c>
      <c r="B15" s="43"/>
      <c r="C15" s="44"/>
      <c r="D15" s="44"/>
      <c r="E15" s="47" t="s">
        <v>55</v>
      </c>
      <c r="F15" s="44"/>
      <c r="G15" s="44"/>
      <c r="H15" s="44"/>
      <c r="I15" s="44"/>
      <c r="J15" s="46"/>
    </row>
    <row r="16" ht="30">
      <c r="A16" s="36" t="s">
        <v>56</v>
      </c>
      <c r="B16" s="48"/>
      <c r="C16" s="49"/>
      <c r="D16" s="49"/>
      <c r="E16" s="38" t="s">
        <v>294</v>
      </c>
      <c r="F16" s="49"/>
      <c r="G16" s="49"/>
      <c r="H16" s="49"/>
      <c r="I16" s="49"/>
      <c r="J1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2025-04-02T16:23:08Z</dcterms:created>
  <dcterms:modified xsi:type="dcterms:W3CDTF">2025-04-02T16:23:09Z</dcterms:modified>
</cp:coreProperties>
</file>